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29.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mykadc01\Gemensam\03 Projekt\01 Pågående projekt\Officiell statistik Museer KU03\08 Färdig publikation\Tabellbilaga\"/>
    </mc:Choice>
  </mc:AlternateContent>
  <xr:revisionPtr revIDLastSave="0" documentId="8_{CA68DF3A-1DA0-4603-9E50-69EE9604F670}" xr6:coauthVersionLast="47" xr6:coauthVersionMax="47" xr10:uidLastSave="{00000000-0000-0000-0000-000000000000}"/>
  <bookViews>
    <workbookView xWindow="13920" yWindow="360" windowWidth="30780" windowHeight="19245" tabRatio="905" xr2:uid="{E700C022-11A8-4AB6-B07C-86E10AD86DD4}"/>
  </bookViews>
  <sheets>
    <sheet name="Innehåll" sheetId="5" r:id="rId1"/>
    <sheet name="F1" sheetId="48" r:id="rId2"/>
    <sheet name="T1" sheetId="6" r:id="rId3"/>
    <sheet name="T2" sheetId="9" r:id="rId4"/>
    <sheet name="T3" sheetId="13" r:id="rId5"/>
    <sheet name="F2" sheetId="14" r:id="rId6"/>
    <sheet name="F3" sheetId="28" r:id="rId7"/>
    <sheet name="T4" sheetId="10" r:id="rId8"/>
    <sheet name="T5" sheetId="11" r:id="rId9"/>
    <sheet name="T6" sheetId="12" r:id="rId10"/>
    <sheet name="T7" sheetId="16" r:id="rId11"/>
    <sheet name="T8" sheetId="15" r:id="rId12"/>
    <sheet name="F4" sheetId="30" r:id="rId13"/>
    <sheet name="F5" sheetId="33" r:id="rId14"/>
    <sheet name="F6" sheetId="34" r:id="rId15"/>
    <sheet name="F7" sheetId="38" r:id="rId16"/>
    <sheet name="F8" sheetId="29" r:id="rId17"/>
    <sheet name="T9" sheetId="49" r:id="rId18"/>
    <sheet name="T10" sheetId="21" r:id="rId19"/>
    <sheet name="T11" sheetId="18" r:id="rId20"/>
    <sheet name="T12" sheetId="20" r:id="rId21"/>
    <sheet name="T13" sheetId="19" r:id="rId22"/>
    <sheet name="T14" sheetId="43" r:id="rId23"/>
    <sheet name="T15" sheetId="22" r:id="rId24"/>
    <sheet name="T16" sheetId="23" r:id="rId25"/>
    <sheet name="T17" sheetId="24" r:id="rId26"/>
    <sheet name="T18" sheetId="26" r:id="rId27"/>
    <sheet name="T19" sheetId="27" r:id="rId28"/>
    <sheet name="T20" sheetId="25" r:id="rId29"/>
    <sheet name="T21" sheetId="32" r:id="rId30"/>
    <sheet name="T22" sheetId="35" r:id="rId31"/>
    <sheet name="T23" sheetId="37" r:id="rId32"/>
    <sheet name="T24" sheetId="39" r:id="rId33"/>
    <sheet name="T25" sheetId="41" r:id="rId34"/>
    <sheet name="T26" sheetId="42" r:id="rId35"/>
    <sheet name="Instruktioner för tabellbilaga" sheetId="2" r:id="rId36"/>
    <sheet name="Exempel (1)" sheetId="1" r:id="rId37"/>
    <sheet name="Exempel (2)" sheetId="4" r:id="rId38"/>
  </sheets>
  <definedNames>
    <definedName name="_AMO_ContentDefinition_251164634" hidden="1">"'Partitions:17'"</definedName>
    <definedName name="_AMO_ContentDefinition_251164634.0" hidden="1">"'&lt;ContentDefinition name=""Program 1"" rsid=""251164634"" type=""SasProgram"" format=""ReportXml"" imgfmt=""ActiveX"" created=""04/19/2022 16:52:09"" modifed=""04/19/2022 16:52:09"" user="""" apply=""False"" css=""C:\Program Files\SASHome\SASAddinforMi'"</definedName>
    <definedName name="_AMO_ContentDefinition_251164634.1" hidden="1">"'crosoftOffice\8\Styles\AMODefault.css"" range="""" auto=""False"" xTime=""00:00:00"" rTime=""00:00:00"" bgnew=""False"" nFmt=""False"" grphSet=""True"" imgY=""0"" imgX=""0"" redirect=""False""&gt;_x000D_
  &lt;files /&gt;_x000D_
  &lt;parents /&gt;_x000D_
  &lt;children /&gt;_x000D_
  &lt;param '"</definedName>
    <definedName name="_AMO_ContentDefinition_251164634.10" hidden="1">"'*************************************************************;&amp;#xA;&amp;#xA;&amp;#xA;TITLE1		justify=left &amp;quot;Tabell 1. Museer som tillfrågats och svarat samt svarsfrekvens 2019-2021, antal museer per kategori&amp;quot;;&amp;#xA;TITLE2		justify=left &amp;quot;Table 1. '"</definedName>
    <definedName name="_AMO_ContentDefinition_251164634.11" hidden="1">"'Surveyed and responding museums and including response rate 2019-2021, number of museums by category&amp;quot; ;&amp;#xA;FOOTNOTE1	justify=left italic &amp;quot;*  Ett centralt museum var tillfälligt stängda på grund av renovering under 2021 och har därför inte k'"</definedName>
    <definedName name="_AMO_ContentDefinition_251164634.12" hidden="1">"'unnat ge fullständigt svar på enkäten.&amp;quot;;&amp;#xA;FOOTNOTE2	justify=left italic &amp;quot;** Antalet svarande skiljer sig från förra årets rapport, Museer 2020, eftersom man då inkluderade museer som hade tillfälligt stängt på grund av coronapandemin.&amp;#xA'"</definedName>
    <definedName name="_AMO_ContentDefinition_251164634.13" hidden="1">"';									Tillfälligt stängda museer inkluderas inte i årets statistik.&amp;quot;;&amp;#xA;&amp;#xA;&amp;#xA;PROC TABULATE DATA=WORK.TABELL1;&amp;#xA;	where ar in (2019, 2020, 2021);&amp;#xA;	CLASS ar 			/	ORDER=UNFORMATTED;&amp;#xA;	CLASS kategoriB 	/	ORDER=UNFORMATTED MISSING '"</definedName>
    <definedName name="_AMO_ContentDefinition_251164634.14" hidden="1">"';&amp;#xA;	CLASS svarande 		/	ORDER=UNFORMATTED MISSING;&amp;#xA;	CLASS tillfragade 	/	ORDER=UNFORMATTED MISSING;&amp;#xA;	TABLE &amp;#xA;	(kategoriB= ' ' all='Totalt'*{style=[font_weight=bold]}), 	/* Row Dimension */&amp;#xA;	ar=' '*(tillfragade='Tillfrågade' svarande=''"</definedName>
    <definedName name="_AMO_ContentDefinition_251164634.15" hidden="1">"'Svarande')		/* Column Dimension */&amp;#xA;	/ box='Museikategori';&amp;#xA;	keylabel N=' ';&amp;#xA;	&amp;#xA;RUN; RUN; QUIT;TITLE; FOOTNOTE;&amp;#xA;&amp;#xA;********************************************************************************************************************'"</definedName>
    <definedName name="_AMO_ContentDefinition_251164634.16" hidden="1">"'********************************;&amp;#xA;&amp;#xA;proc sql; drop table tabell1; quit;&amp;#xA;&amp;#xA;&amp;#xA;&amp;#xA;"" /&gt;_x000D_
  &lt;param n=""ServerName"" v=""SASAppOA"" /&gt;_x000D_
&lt;/ContentDefinition&gt;'"</definedName>
    <definedName name="_AMO_ContentDefinition_251164634.2" hidden="1">"'n=""DisplayName"" v=""Program 1"" /&gt;_x000D_
  &lt;param n=""DisplayType"" v=""SAS-program"" /&gt;_x000D_
  &lt;param n=""Code"" v=""********************************************************************************************************************************************'"</definedName>
    <definedName name="_AMO_ContentDefinition_251164634.3" hidden="1">"'********&amp;#xA;&amp;#xA;TABELL 1. Museer som tillfrågats och svarat samt svarsfrekvens 2019-2021, antal museer per kategori&amp;#xA;&amp;#xA;2020: Tabellen har gjorts om så att den endast läser in siffror för senaste året. Tabell 1 ska bestå av två senaste åren &amp;#x'"</definedName>
    <definedName name="_AMO_ContentDefinition_251164634.4" hidden="1">"'A;		men får kompletteras i excel och utgå från publicerade siffror tidigare år.  &amp;#xA;  		Anledning är att variabeln svarande ej är korrekt för de som uppdaterat tidssserier*/&amp;#xA;*20220405 MO: Jag tycker att man kan använda uppdaterade data, jag ser '"</definedName>
    <definedName name="_AMO_ContentDefinition_251164634.5" hidden="1">"'inget problem med att uppgifterna &amp;#xA;	varierar mellan olika rapporter om det är de mest aktuella uppgifterna. Ska tabellen illustrera rapporterna över tid eller&amp;#xA;	svaren?;&amp;#xA;*20220406 MO: Vi har beslutat att inte inkludera tillfälligt stängda m'"</definedName>
    <definedName name="_AMO_ContentDefinition_251164634.6" hidden="1">"'useer, oavsett anledning. Museer med tillfälligt stängt pga &amp;#xA;	Corona med svar (bortfallB=55) kommer alltså inte att ingå i Museer 2021, till skillnad från Museer 2021;&amp;#xA;***************************************************************************'"</definedName>
    <definedName name="_AMO_ContentDefinition_251164634.7" hidden="1">"'*************************************************************************;&amp;#xA;&amp;#xA;data tabell1; &amp;#xA;set stat_ka.museer_03_21;   &amp;#xA;	if ar in (2019, 2020, 2021); &amp;#xA;	if bortfallB in (20, 21) then svarande=1; &amp;#xA;	if bortfallB in (20, 21, 22, 23'"</definedName>
    <definedName name="_AMO_ContentDefinition_251164634.8" hidden="1">"', 24) then tillfragade=1; /*Tar med de som svarat oavsett hur mycket, de som inte hade verksamhet underåret  &amp;#xA;																	och de som inte svarat men borde gjort det*/ &amp;#xA;	if tillfragade=1;&amp;#xA;	if myndighet=.; /*Tar bort administrativa mynd'"</definedName>
    <definedName name="_AMO_ContentDefinition_251164634.9" hidden="1">"'igheten/museiorganisationen*/&amp;#xA;&amp;#xA;	keep kategoriB ar svarande tillfragade museum dm_id myndstiftorg myndighet bortfall_grov bortfallB; &amp;#xA;run;&amp;#xA;&amp;#xA;&amp;#xA;***************************************************************************************'"</definedName>
    <definedName name="_AMO_XmlVersion" hidden="1">"'1'"</definedName>
    <definedName name="_xlnm._FilterDatabase" localSheetId="33" hidden="1">'T25'!$A$4:$C$187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7" i="25" l="1"/>
  <c r="K6" i="12"/>
  <c r="K7" i="12"/>
  <c r="K8" i="12"/>
  <c r="K9" i="12"/>
  <c r="K10" i="12"/>
  <c r="K11" i="12"/>
  <c r="K12" i="12"/>
  <c r="B10" i="27" l="1"/>
  <c r="C10" i="27"/>
  <c r="D10" i="27"/>
  <c r="E10" i="27"/>
  <c r="F10" i="27"/>
  <c r="G10" i="27"/>
  <c r="H10" i="27"/>
  <c r="I10" i="27"/>
  <c r="J10" i="27"/>
  <c r="K10" i="27"/>
  <c r="L10" i="27"/>
  <c r="M10" i="27"/>
  <c r="N10" i="27"/>
  <c r="O10" i="27"/>
  <c r="P10" i="27"/>
  <c r="Q10" i="27"/>
  <c r="R10" i="27"/>
  <c r="S10" i="27"/>
  <c r="T10" i="27"/>
  <c r="B10" i="26"/>
  <c r="C10" i="26"/>
  <c r="D10" i="26"/>
  <c r="E10" i="26"/>
  <c r="F10" i="26"/>
  <c r="G10" i="26"/>
  <c r="H10" i="26"/>
  <c r="I10" i="26"/>
  <c r="J10" i="26"/>
  <c r="K10" i="26"/>
  <c r="L10" i="26"/>
  <c r="M10" i="26"/>
  <c r="N10" i="26"/>
  <c r="O10" i="26"/>
  <c r="P10" i="26"/>
  <c r="Q10" i="26"/>
  <c r="R10" i="26"/>
  <c r="S10" i="26"/>
  <c r="T10" i="26"/>
  <c r="B10" i="25" l="1"/>
  <c r="C10" i="25"/>
  <c r="D10" i="25"/>
  <c r="E10" i="25"/>
  <c r="F10" i="25"/>
  <c r="G10" i="25"/>
  <c r="H10" i="25"/>
  <c r="I10" i="25"/>
  <c r="J10" i="25"/>
  <c r="K10" i="25"/>
  <c r="L10" i="25"/>
  <c r="M10" i="25"/>
  <c r="N10" i="25"/>
  <c r="O10" i="25"/>
  <c r="P10" i="25"/>
  <c r="Q10" i="25"/>
  <c r="R10" i="25"/>
  <c r="S10" i="25"/>
  <c r="T10" i="25"/>
  <c r="B10" i="24"/>
  <c r="C10" i="24"/>
  <c r="D10" i="24"/>
  <c r="E10" i="24"/>
  <c r="F10" i="24"/>
  <c r="G10" i="24"/>
  <c r="H10" i="24"/>
  <c r="I10" i="24"/>
  <c r="J10" i="24"/>
  <c r="K10" i="24"/>
  <c r="L10" i="24"/>
  <c r="M10" i="24"/>
  <c r="N10" i="24"/>
  <c r="O10" i="24"/>
  <c r="P10" i="24"/>
  <c r="Q10" i="24"/>
  <c r="R10" i="24"/>
  <c r="S10" i="24"/>
  <c r="T10" i="24"/>
  <c r="B16" i="23"/>
  <c r="C16" i="23"/>
  <c r="D16" i="23"/>
  <c r="E16"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D14" i="6"/>
  <c r="J5" i="35"/>
  <c r="J6" i="35"/>
  <c r="J7" i="35"/>
  <c r="J8" i="35"/>
  <c r="J10" i="35"/>
  <c r="J9" i="35"/>
  <c r="J11" i="35"/>
  <c r="H5" i="32"/>
  <c r="H6" i="32" l="1"/>
  <c r="H7" i="32"/>
  <c r="H8" i="32"/>
  <c r="H9" i="32"/>
  <c r="H10" i="32"/>
  <c r="H11" i="32"/>
  <c r="B14" i="15" l="1"/>
  <c r="C14" i="15"/>
  <c r="D14" i="15"/>
  <c r="E14" i="15"/>
  <c r="I6" i="13"/>
  <c r="I7" i="13"/>
  <c r="I8" i="13"/>
  <c r="I9" i="13"/>
  <c r="I10" i="13"/>
  <c r="I11" i="13"/>
  <c r="I12" i="13"/>
  <c r="I13" i="13"/>
  <c r="I14" i="13"/>
  <c r="I15" i="13"/>
  <c r="I16" i="13"/>
  <c r="I17" i="13"/>
  <c r="I18" i="13"/>
  <c r="I5" i="13"/>
  <c r="I7" i="12"/>
  <c r="I8" i="12"/>
  <c r="I9" i="12"/>
  <c r="I10" i="12"/>
  <c r="I11" i="12"/>
  <c r="I12" i="12"/>
  <c r="I6" i="12"/>
  <c r="G7" i="12"/>
  <c r="G8" i="12"/>
  <c r="G9" i="12"/>
  <c r="G10" i="12"/>
  <c r="G11" i="12"/>
  <c r="G12" i="12"/>
  <c r="G6" i="12"/>
  <c r="E7" i="12"/>
  <c r="E8" i="12"/>
  <c r="E9" i="12"/>
  <c r="E10" i="12"/>
  <c r="E11" i="12"/>
  <c r="E12" i="12"/>
  <c r="E6" i="12"/>
  <c r="C7" i="12"/>
  <c r="C8" i="12"/>
  <c r="C9" i="12"/>
  <c r="C10" i="12"/>
  <c r="C11" i="12"/>
  <c r="C12" i="12"/>
  <c r="C6" i="12"/>
  <c r="D9" i="6" l="1"/>
  <c r="D10" i="6"/>
  <c r="G14" i="6"/>
  <c r="B15" i="6"/>
  <c r="C15" i="6"/>
  <c r="D15" i="6" s="1"/>
  <c r="E15" i="6"/>
  <c r="F15" i="6"/>
  <c r="B11" i="6"/>
  <c r="C11" i="6"/>
  <c r="E11" i="6"/>
  <c r="F11" i="6"/>
  <c r="G16" i="6"/>
  <c r="G9" i="6"/>
  <c r="G10" i="6"/>
  <c r="G13" i="6"/>
  <c r="G12" i="6"/>
  <c r="G8" i="6"/>
  <c r="G7" i="6"/>
  <c r="G6" i="6"/>
  <c r="G5" i="6"/>
  <c r="D6" i="6"/>
  <c r="D7" i="6"/>
  <c r="D8" i="6"/>
  <c r="D12" i="6"/>
  <c r="D13" i="6"/>
  <c r="D16" i="6"/>
  <c r="D5" i="6"/>
  <c r="D11" i="6" l="1"/>
  <c r="G11" i="6"/>
  <c r="G15" i="6"/>
</calcChain>
</file>

<file path=xl/sharedStrings.xml><?xml version="1.0" encoding="utf-8"?>
<sst xmlns="http://schemas.openxmlformats.org/spreadsheetml/2006/main" count="3646" uniqueCount="1222">
  <si>
    <t>Instruktioner för hur tabellbilagan skapas</t>
  </si>
  <si>
    <t>Strukturera upp flikarna i dokumentet</t>
  </si>
  <si>
    <t>Formatera tabeller som tabell</t>
  </si>
  <si>
    <t>Strukturera upp tabellen</t>
  </si>
  <si>
    <t>Generella inställningar och formatering</t>
  </si>
  <si>
    <t>Stödlinjer ska inte visas, detta anges under fliken Visa, bocka ur valet för Stödlinjer.</t>
  </si>
  <si>
    <t>Kantlinjer ska inte användas utan när tabellen formateras som en tabell kan tabellayouter användas för att få till design. Ta bort kantlinjer genom att markera hela bladet och välj Ingen kantlinje i rutan på fliken Start.</t>
  </si>
  <si>
    <t>Fyllningsfärg ska inte användas utan när tabellen formateras som en tabell kan tabellayouter användas för att få till design. Ta bort fyllningsfärg genom att markera hela bladet och välj Ingen fyllning i rutan på fliken Start.</t>
  </si>
  <si>
    <t>Alternativtext på bilder och diagram</t>
  </si>
  <si>
    <r>
      <rPr>
        <sz val="10"/>
        <color rgb="FF000000"/>
        <rFont val="Calibri"/>
        <family val="2"/>
      </rPr>
      <t>•</t>
    </r>
    <r>
      <rPr>
        <sz val="10"/>
        <color rgb="FF000000"/>
        <rFont val="Arial"/>
        <family val="2"/>
      </rPr>
      <t xml:space="preserve"> </t>
    </r>
    <r>
      <rPr>
        <sz val="10"/>
        <color rgb="FF000000"/>
        <rFont val="Arial"/>
        <family val="2"/>
        <scheme val="minor"/>
      </rPr>
      <t>Flikarna bör döpas så att man förstår vad respektive flik innehåller</t>
    </r>
  </si>
  <si>
    <t>Ange dokumentegenskaper</t>
  </si>
  <si>
    <t>Städa upp filen</t>
  </si>
  <si>
    <t>När tabellbilagan är färdig tar ni bort fliken "Instruktioner för tabellbilaga" (denna flik) och Exempel.</t>
  </si>
  <si>
    <t>Centrala museer</t>
  </si>
  <si>
    <t>Aktiviteter</t>
  </si>
  <si>
    <t>Visningar/guidningar inom museet</t>
  </si>
  <si>
    <t>Filmvisningar</t>
  </si>
  <si>
    <t>Övrig programverksamhet inom museet</t>
  </si>
  <si>
    <t>Teater-, drama- eller dansföreställningar</t>
  </si>
  <si>
    <t>Kurser/studiecirklar</t>
  </si>
  <si>
    <t>Vandringar utanför museet</t>
  </si>
  <si>
    <t>Konserter/musikevenemang</t>
  </si>
  <si>
    <t>Övrig programverksamhet utanför museet</t>
  </si>
  <si>
    <t>Marknader</t>
  </si>
  <si>
    <t>Antal svar</t>
  </si>
  <si>
    <t>Table 7. Public activities at Central museums 2014–2018 and at all museums with at least 10 FTE 2018, number of activities.</t>
  </si>
  <si>
    <t>Tabell 7. Publika aktiviteter på Centrala museer 2014–2018 och på samtliga museer med minst 10 årsarbetskrafter 2018, antal aktiviteter.</t>
  </si>
  <si>
    <t>Föredrag/seminarier/
debatter/samtal</t>
  </si>
  <si>
    <t>Workshoppar/
prova-på-aktiviteter</t>
  </si>
  <si>
    <t>Centrala museer 2014</t>
  </si>
  <si>
    <t>Centrala museer 2015</t>
  </si>
  <si>
    <t>Centrala museer 2016</t>
  </si>
  <si>
    <t>Centrala museer 2017</t>
  </si>
  <si>
    <t>Centrala museer 2018</t>
  </si>
  <si>
    <t>Alla museer
2018</t>
  </si>
  <si>
    <t>Text kan formateras med formatmallar från rutan bredvid, det finns formatmallar för Tabellrubrik svenska och engelska samt tabelltext.</t>
  </si>
  <si>
    <t>Löpande kostnader</t>
  </si>
  <si>
    <t>Kapitalkostnader</t>
  </si>
  <si>
    <t>Museikategori</t>
  </si>
  <si>
    <t>Personal</t>
  </si>
  <si>
    <t>Lokal</t>
  </si>
  <si>
    <t>Föremål till samlingarna</t>
  </si>
  <si>
    <t>Avskrivningar fastigheter</t>
  </si>
  <si>
    <t>Övriga avskrivningar</t>
  </si>
  <si>
    <t>Finansiella kostnader</t>
  </si>
  <si>
    <t>Övriga statliga museer</t>
  </si>
  <si>
    <t>Regionala museer</t>
  </si>
  <si>
    <t>Kommunala museer</t>
  </si>
  <si>
    <t>Övriga museer</t>
  </si>
  <si>
    <t>Totalt</t>
  </si>
  <si>
    <t>Tabell 22. Kostnader 2018, procent av totala kostnader per kategori.</t>
  </si>
  <si>
    <t>Table  22. Costs 2018, percent of total costs by category.</t>
  </si>
  <si>
    <t>Andra 
kostnader</t>
  </si>
  <si>
    <t>Om det är möjligt är det mer tillgängligt att skriva ut rubriken i samtliga celler istället för att sammanfoga "Centrala museer" ovanför årtalen.</t>
  </si>
  <si>
    <t>När det inte är möjligt att skriva ut alla rubriker kan den översta raden direktformateras, tabellen är sedan inställd på A5:H11. Linjer inuti tabellen formateras manuellt.</t>
  </si>
  <si>
    <r>
      <rPr>
        <sz val="10"/>
        <color theme="1"/>
        <rFont val="Calibri"/>
        <family val="2"/>
      </rPr>
      <t>•</t>
    </r>
    <r>
      <rPr>
        <sz val="10"/>
        <color theme="1"/>
        <rFont val="Arial"/>
        <family val="2"/>
      </rPr>
      <t xml:space="preserve"> </t>
    </r>
    <r>
      <rPr>
        <sz val="10"/>
        <color theme="1"/>
        <rFont val="Arial"/>
        <family val="2"/>
        <scheme val="minor"/>
      </rPr>
      <t xml:space="preserve">Varje flik bör endast innehålla </t>
    </r>
    <r>
      <rPr>
        <b/>
        <sz val="10"/>
        <color theme="1"/>
        <rFont val="Arial"/>
        <family val="2"/>
        <scheme val="minor"/>
      </rPr>
      <t>en</t>
    </r>
    <r>
      <rPr>
        <sz val="10"/>
        <color theme="1"/>
        <rFont val="Arial"/>
        <family val="2"/>
        <scheme val="minor"/>
      </rPr>
      <t xml:space="preserve"> tabell eller </t>
    </r>
    <r>
      <rPr>
        <b/>
        <sz val="10"/>
        <color theme="1"/>
        <rFont val="Arial"/>
        <family val="2"/>
        <scheme val="minor"/>
      </rPr>
      <t>ett</t>
    </r>
    <r>
      <rPr>
        <sz val="10"/>
        <color theme="1"/>
        <rFont val="Arial"/>
        <family val="2"/>
        <scheme val="minor"/>
      </rPr>
      <t xml:space="preserve"> diagram</t>
    </r>
  </si>
  <si>
    <r>
      <rPr>
        <sz val="10"/>
        <color theme="1"/>
        <rFont val="Calibri"/>
        <family val="2"/>
      </rPr>
      <t>•</t>
    </r>
    <r>
      <rPr>
        <sz val="10"/>
        <color theme="1"/>
        <rFont val="Arial"/>
        <family val="2"/>
      </rPr>
      <t xml:space="preserve"> </t>
    </r>
    <r>
      <rPr>
        <sz val="10"/>
        <color theme="1"/>
        <rFont val="Arial"/>
        <family val="2"/>
        <scheme val="minor"/>
      </rPr>
      <t>Varje blad ska börja med en rubrik i cell A1</t>
    </r>
  </si>
  <si>
    <r>
      <t xml:space="preserve">Tabeller ska vara formaterade som en </t>
    </r>
    <r>
      <rPr>
        <b/>
        <sz val="10"/>
        <color theme="1"/>
        <rFont val="Arial"/>
        <family val="2"/>
        <scheme val="minor"/>
      </rPr>
      <t>tabell</t>
    </r>
    <r>
      <rPr>
        <sz val="10"/>
        <color theme="1"/>
        <rFont val="Arial"/>
        <family val="2"/>
        <scheme val="minor"/>
      </rPr>
      <t xml:space="preserve">. Markera hela tabellen och välj </t>
    </r>
    <r>
      <rPr>
        <b/>
        <sz val="10"/>
        <color theme="1"/>
        <rFont val="Arial"/>
        <family val="2"/>
        <scheme val="minor"/>
      </rPr>
      <t>Formatera som tabell</t>
    </r>
    <r>
      <rPr>
        <sz val="10"/>
        <color theme="1"/>
        <rFont val="Arial"/>
        <family val="2"/>
        <scheme val="minor"/>
      </rPr>
      <t xml:space="preserve"> på Start-fliken, eller tryck Ctrl+L. Ange att tabellen har rubriker. Det finns en formatmall för Kulturanalys med färgade linjer som kan användas för att få in färg.</t>
    </r>
  </si>
  <si>
    <r>
      <rPr>
        <sz val="10"/>
        <color theme="1"/>
        <rFont val="Calibri"/>
        <family val="2"/>
      </rPr>
      <t>•</t>
    </r>
    <r>
      <rPr>
        <sz val="10"/>
        <color theme="1"/>
        <rFont val="Arial"/>
        <family val="2"/>
      </rPr>
      <t xml:space="preserve"> </t>
    </r>
    <r>
      <rPr>
        <sz val="10"/>
        <color theme="1"/>
        <rFont val="Arial"/>
        <family val="2"/>
        <scheme val="minor"/>
      </rPr>
      <t>Skriv in tabellens rubrik i cell A1.</t>
    </r>
  </si>
  <si>
    <r>
      <rPr>
        <sz val="10"/>
        <color theme="1"/>
        <rFont val="Calibri"/>
        <family val="2"/>
      </rPr>
      <t xml:space="preserve">• </t>
    </r>
    <r>
      <rPr>
        <sz val="10"/>
        <color theme="1"/>
        <rFont val="Arial"/>
        <family val="2"/>
        <scheme val="minor"/>
      </rPr>
      <t>Undvik att sammanfoga celler.</t>
    </r>
  </si>
  <si>
    <r>
      <rPr>
        <sz val="10"/>
        <color theme="1"/>
        <rFont val="Calibri"/>
        <family val="2"/>
      </rPr>
      <t xml:space="preserve">• </t>
    </r>
    <r>
      <rPr>
        <sz val="10"/>
        <color theme="1"/>
        <rFont val="Arial"/>
        <family val="2"/>
        <scheme val="minor"/>
      </rPr>
      <t>Gör radbrytningar i en cell genom att trycka alt+enter.</t>
    </r>
  </si>
  <si>
    <r>
      <rPr>
        <sz val="10"/>
        <color theme="1"/>
        <rFont val="Calibri"/>
        <family val="2"/>
      </rPr>
      <t>•</t>
    </r>
    <r>
      <rPr>
        <sz val="10"/>
        <color theme="1"/>
        <rFont val="Arial"/>
        <family val="2"/>
      </rPr>
      <t xml:space="preserve"> </t>
    </r>
    <r>
      <rPr>
        <sz val="10"/>
        <color theme="1"/>
        <rFont val="Arial"/>
        <family val="2"/>
        <scheme val="minor"/>
      </rPr>
      <t>Undvik att lägga till tomma celler eller rader för att layouta tabellen.</t>
    </r>
  </si>
  <si>
    <r>
      <t xml:space="preserve">Dokumentegenskaper anges i Excel under </t>
    </r>
    <r>
      <rPr>
        <b/>
        <sz val="10"/>
        <color theme="1"/>
        <rFont val="Arial"/>
        <family val="2"/>
        <scheme val="minor"/>
      </rPr>
      <t>Arkiv/Info</t>
    </r>
    <r>
      <rPr>
        <sz val="10"/>
        <color theme="1"/>
        <rFont val="Arial"/>
        <family val="2"/>
        <scheme val="minor"/>
      </rPr>
      <t xml:space="preserve">, klicka på </t>
    </r>
    <r>
      <rPr>
        <b/>
        <sz val="10"/>
        <color theme="1"/>
        <rFont val="Arial"/>
        <family val="2"/>
        <scheme val="minor"/>
      </rPr>
      <t>Visa alla egenskaper</t>
    </r>
    <r>
      <rPr>
        <sz val="10"/>
        <color theme="1"/>
        <rFont val="Arial"/>
        <family val="2"/>
        <scheme val="minor"/>
      </rPr>
      <t xml:space="preserve">. De egenskaper som ska anges är </t>
    </r>
    <r>
      <rPr>
        <b/>
        <sz val="10"/>
        <color theme="1"/>
        <rFont val="Arial"/>
        <family val="2"/>
        <scheme val="minor"/>
      </rPr>
      <t>Titel</t>
    </r>
    <r>
      <rPr>
        <sz val="10"/>
        <color theme="1"/>
        <rFont val="Arial"/>
        <family val="2"/>
        <scheme val="minor"/>
      </rPr>
      <t xml:space="preserve">, </t>
    </r>
    <r>
      <rPr>
        <b/>
        <sz val="10"/>
        <color theme="1"/>
        <rFont val="Arial"/>
        <family val="2"/>
        <scheme val="minor"/>
      </rPr>
      <t>Författare</t>
    </r>
    <r>
      <rPr>
        <sz val="10"/>
        <color theme="1"/>
        <rFont val="Arial"/>
        <family val="2"/>
        <scheme val="minor"/>
      </rPr>
      <t xml:space="preserve"> och eventuellt </t>
    </r>
    <r>
      <rPr>
        <b/>
        <sz val="10"/>
        <color theme="1"/>
        <rFont val="Arial"/>
        <family val="2"/>
        <scheme val="minor"/>
      </rPr>
      <t>taggar</t>
    </r>
    <r>
      <rPr>
        <sz val="10"/>
        <color theme="1"/>
        <rFont val="Arial"/>
        <family val="2"/>
        <scheme val="minor"/>
      </rPr>
      <t xml:space="preserve"> för sökord. Man vill helst undvika personnamn i dokument som publiceras på webben så här anges Myndigheten för kulturanalys.</t>
    </r>
  </si>
  <si>
    <r>
      <t xml:space="preserve">Bilder och diagram ska förses med en alternativtext som läses upp av en skärmläsare. Markera bilden (tex en logotyp) eller diagrammet, högerklicka och välj </t>
    </r>
    <r>
      <rPr>
        <b/>
        <sz val="10"/>
        <color theme="1"/>
        <rFont val="Arial"/>
        <family val="2"/>
        <scheme val="minor"/>
      </rPr>
      <t xml:space="preserve">Redigera alternativtext. </t>
    </r>
    <r>
      <rPr>
        <sz val="10"/>
        <color theme="1"/>
        <rFont val="Arial"/>
        <family val="2"/>
        <scheme val="minor"/>
      </rPr>
      <t>I panelen som kommer upp till höger på skärmen anges alternativtext.</t>
    </r>
  </si>
  <si>
    <t>Table heading in English</t>
  </si>
  <si>
    <t>Källa: Ange källa här.</t>
  </si>
  <si>
    <t>Länk till dokumentation om statistiken hos SCB</t>
  </si>
  <si>
    <t>Tabell 1</t>
  </si>
  <si>
    <t>Tabell 2</t>
  </si>
  <si>
    <t>Figur 1</t>
  </si>
  <si>
    <t>Tabell 3</t>
  </si>
  <si>
    <t>Tabell 5</t>
  </si>
  <si>
    <t>Tabell 6</t>
  </si>
  <si>
    <t>Figur 2</t>
  </si>
  <si>
    <t>Tabell 7</t>
  </si>
  <si>
    <t>Tabell 8</t>
  </si>
  <si>
    <t>Figur 3</t>
  </si>
  <si>
    <t>Figur 4</t>
  </si>
  <si>
    <t>Tabeller för små museer och botaniska trädgårdar</t>
  </si>
  <si>
    <t>Museer 2021</t>
  </si>
  <si>
    <t>Denna tabellbilaga tillhör publiceringsserien Sveriges officiella statistik</t>
  </si>
  <si>
    <t>Tabellrubrik på svenska</t>
  </si>
  <si>
    <t>Tillfrågade</t>
  </si>
  <si>
    <t>Svarande</t>
  </si>
  <si>
    <t>Museer med mindre än en årsarbetskraft</t>
  </si>
  <si>
    <t>Botaniska trädgårdar och arboretum</t>
  </si>
  <si>
    <t>Andra museer</t>
  </si>
  <si>
    <t>Övriga museer som omfattas av museilagen</t>
  </si>
  <si>
    <t>Museer som aldrig svarat på årsarbetskrafter</t>
  </si>
  <si>
    <t>Summa</t>
  </si>
  <si>
    <t>Statlig myndighet</t>
  </si>
  <si>
    <t>Regional verksamhet</t>
  </si>
  <si>
    <t>Kommunal verksamhet</t>
  </si>
  <si>
    <t>Stiftelse</t>
  </si>
  <si>
    <t>Ideell förening</t>
  </si>
  <si>
    <t>Ekonomisk förening</t>
  </si>
  <si>
    <t>Företag</t>
  </si>
  <si>
    <t>Annan, nämligen</t>
  </si>
  <si>
    <t xml:space="preserve">Antal svar </t>
  </si>
  <si>
    <t>Andel besök barn och unga (%)</t>
  </si>
  <si>
    <t>Andel skolbesök (%)</t>
  </si>
  <si>
    <t>Totalt antal svarande</t>
  </si>
  <si>
    <t>* Om museet har fri entré för vuxna har de också fri entré för barn och unga.</t>
  </si>
  <si>
    <t>Inriktning</t>
  </si>
  <si>
    <t>Allmänt museum</t>
  </si>
  <si>
    <t>Arbetslivsmuseum</t>
  </si>
  <si>
    <t>Djurpark och akvarium</t>
  </si>
  <si>
    <t>Ekomuseum</t>
  </si>
  <si>
    <t>Etnografi och antropologi</t>
  </si>
  <si>
    <t>Friluftsmuseum</t>
  </si>
  <si>
    <t>Historia och arkeologi</t>
  </si>
  <si>
    <t>Konst</t>
  </si>
  <si>
    <t>Lokalhistoria och hembygd</t>
  </si>
  <si>
    <t>Naturhistoria och naturvetenskap</t>
  </si>
  <si>
    <t>Specialinriktat museum</t>
  </si>
  <si>
    <t>Vetenskap och teknik</t>
  </si>
  <si>
    <t>Övrigt</t>
  </si>
  <si>
    <t>Botanisk trädgård och arboretum</t>
  </si>
  <si>
    <t>Andel  (%)</t>
  </si>
  <si>
    <t>Workshoppar/prova-på-aktiviteter</t>
  </si>
  <si>
    <t>Föredrag/seminarier/debatter/samtal</t>
  </si>
  <si>
    <t>Konserter/musikevenemang/scenkonstföreställningar</t>
  </si>
  <si>
    <t>Totalt antal publika aktiviteter</t>
  </si>
  <si>
    <t>Utställningar</t>
  </si>
  <si>
    <t>Permanenta utställningar</t>
  </si>
  <si>
    <t>Tillfälliga utställningar</t>
  </si>
  <si>
    <t>Vandringsutställningar</t>
  </si>
  <si>
    <t xml:space="preserve">     Varav egenproducerade</t>
  </si>
  <si>
    <t xml:space="preserve">     Varav nyproducerade</t>
  </si>
  <si>
    <t>Utställningsplatser</t>
  </si>
  <si>
    <t>Totalt antal utställningar</t>
  </si>
  <si>
    <t>Museer som svarat</t>
  </si>
  <si>
    <t>Rapporterade men inte bortfallskompletterade uppgifter.</t>
  </si>
  <si>
    <t>Museer som svarat 2020</t>
  </si>
  <si>
    <t>Intäkter</t>
  </si>
  <si>
    <t>Kostnader</t>
  </si>
  <si>
    <t>Svar på alla nyckelfrågor</t>
  </si>
  <si>
    <t>Svar på vissa nyckelfrågor</t>
  </si>
  <si>
    <t>Nedlagt museum</t>
  </si>
  <si>
    <t>Ingen museal verksamhet under året</t>
  </si>
  <si>
    <t>Inga svar</t>
  </si>
  <si>
    <t>Samtliga</t>
  </si>
  <si>
    <t>Ej tillräckligt många svar</t>
  </si>
  <si>
    <t>Ej museum enligt definition</t>
  </si>
  <si>
    <t>Går inte att särredovisa verksamheten</t>
  </si>
  <si>
    <t>*Museer som svarat på alla eller vissa nyckelfrågor</t>
  </si>
  <si>
    <t>Statliga bidrag</t>
  </si>
  <si>
    <t>Bidrag från Arbetsförmedlingen</t>
  </si>
  <si>
    <t>Regionala bidrag</t>
  </si>
  <si>
    <t>Kommunala bidrag</t>
  </si>
  <si>
    <t>Bidrag från EU</t>
  </si>
  <si>
    <t>Övriga bidrag</t>
  </si>
  <si>
    <t>Samtliga bidrag</t>
  </si>
  <si>
    <t>Underlag till figur 5.</t>
  </si>
  <si>
    <t>Entréavgifter</t>
  </si>
  <si>
    <t>Försäljning</t>
  </si>
  <si>
    <t>Sponsring</t>
  </si>
  <si>
    <t>Donationer</t>
  </si>
  <si>
    <t>Fondavkastning</t>
  </si>
  <si>
    <t>Ränteavkastning</t>
  </si>
  <si>
    <t>Övriga intäkter</t>
  </si>
  <si>
    <t>Samtliga intäkter från andra källor</t>
  </si>
  <si>
    <t>Uppdragsverksamhet</t>
  </si>
  <si>
    <t>Underlag till figur 6.</t>
  </si>
  <si>
    <t>Se tabell 21 för underlag till figuren.</t>
  </si>
  <si>
    <t>Se tabell 6 för underlag till figuren.</t>
  </si>
  <si>
    <t>Antal</t>
  </si>
  <si>
    <t>Andra kostnader</t>
  </si>
  <si>
    <t>Inköp till samlingarna</t>
  </si>
  <si>
    <t>Underlag till figur 7.</t>
  </si>
  <si>
    <t>Se tabell 22 för underlag till figuren.</t>
  </si>
  <si>
    <t>Kommun</t>
  </si>
  <si>
    <t>Museum</t>
  </si>
  <si>
    <t>Anläggningsbesök</t>
  </si>
  <si>
    <t>Verksamhetsbesök</t>
  </si>
  <si>
    <t>Verksamhetsbesök: Barn</t>
  </si>
  <si>
    <t>Filialbesök</t>
  </si>
  <si>
    <t>Blekinge län</t>
  </si>
  <si>
    <t>Asarums bygdemuseum på Stenbacka</t>
  </si>
  <si>
    <t>Ej svarat</t>
  </si>
  <si>
    <t>Karlskrona</t>
  </si>
  <si>
    <t>Blekinge museum</t>
  </si>
  <si>
    <t>Vet ej</t>
  </si>
  <si>
    <t>Karlshamn</t>
  </si>
  <si>
    <t>Blekinge sjöfartsmuseum</t>
  </si>
  <si>
    <t>Karlshamns museum</t>
  </si>
  <si>
    <t>Inga filialer</t>
  </si>
  <si>
    <t>Marinmuseum</t>
  </si>
  <si>
    <t>Museum för Rörligt kustartilleri</t>
  </si>
  <si>
    <t>Dalarnas län</t>
  </si>
  <si>
    <t>Avesta</t>
  </si>
  <si>
    <t>Avesta Art</t>
  </si>
  <si>
    <t>Avesta Visentpark</t>
  </si>
  <si>
    <t>Carl Larsson gården</t>
  </si>
  <si>
    <t>Clas Ohlson museet</t>
  </si>
  <si>
    <t>Dalarnas idrottsmuseum</t>
  </si>
  <si>
    <t>Falun</t>
  </si>
  <si>
    <t>Dalarnas museum</t>
  </si>
  <si>
    <t>Falu Gruva</t>
  </si>
  <si>
    <t>Furudals Landsbygdsmuseum</t>
  </si>
  <si>
    <t>Geologiska museet</t>
  </si>
  <si>
    <t>Jussi Björlingmuseet</t>
  </si>
  <si>
    <t>Ludvika</t>
  </si>
  <si>
    <t>Lokmuseet i Grängesberg</t>
  </si>
  <si>
    <t>Ludvika Gammelgård gruvmuseum</t>
  </si>
  <si>
    <t>Malungs hembygdsförening</t>
  </si>
  <si>
    <t>Mentalvårdsmuseet</t>
  </si>
  <si>
    <t>Leksand</t>
  </si>
  <si>
    <t>Museet i Leksands kulturhus</t>
  </si>
  <si>
    <t>Norskt veteranmuseum</t>
  </si>
  <si>
    <t>Borlänge</t>
  </si>
  <si>
    <t>Ornässtugan</t>
  </si>
  <si>
    <t>Gagnef</t>
  </si>
  <si>
    <t>Ottilia Adelborgmuseet</t>
  </si>
  <si>
    <t>Hedemora</t>
  </si>
  <si>
    <t>Polhemsmuseet</t>
  </si>
  <si>
    <t>Älvdalen</t>
  </si>
  <si>
    <t>Porfyr- och Hagströmmuseet</t>
  </si>
  <si>
    <t>Mora</t>
  </si>
  <si>
    <t>Siljansfors Skogsmuseum</t>
  </si>
  <si>
    <t>Särna skogs- och försvarsmuseum, Lomkällan</t>
  </si>
  <si>
    <t>Zornsamlingarna</t>
  </si>
  <si>
    <t>Gotlands län</t>
  </si>
  <si>
    <t>Bläse Kalkbruk</t>
  </si>
  <si>
    <t>Gotland</t>
  </si>
  <si>
    <t>Bottarve museigård</t>
  </si>
  <si>
    <t>Bungemuseet AB</t>
  </si>
  <si>
    <t>Föreningen Gotlandståget, Järnvägsmuseet i Dalhem - GHJ</t>
  </si>
  <si>
    <t>Gotlands Museum</t>
  </si>
  <si>
    <t>Gotlands försvarsmuseum</t>
  </si>
  <si>
    <t>Vanges gårdmuseum</t>
  </si>
  <si>
    <t>Gävleborgs län</t>
  </si>
  <si>
    <t>Bollnäs</t>
  </si>
  <si>
    <t>Bollnäs museum &amp; konsthall</t>
  </si>
  <si>
    <t>Delsbo Hembygdsförening</t>
  </si>
  <si>
    <t>Ovanåker</t>
  </si>
  <si>
    <t>Edsbyns museum</t>
  </si>
  <si>
    <t>Söderhamn</t>
  </si>
  <si>
    <t>F15 Flygmuseum</t>
  </si>
  <si>
    <t>Ljusdal</t>
  </si>
  <si>
    <t>Fågelsjö gammelgård</t>
  </si>
  <si>
    <t>Hudiksvall</t>
  </si>
  <si>
    <t>Hälsinglands museum</t>
  </si>
  <si>
    <t>Ockelbo</t>
  </si>
  <si>
    <t>Jädraås-Tallås Järnväg - JTJ</t>
  </si>
  <si>
    <t>Ljusdalsbygdens museum</t>
  </si>
  <si>
    <t>Gävle</t>
  </si>
  <si>
    <t>Länsmuseet Gävleborg</t>
  </si>
  <si>
    <t>Sveriges Fängelsemuseum</t>
  </si>
  <si>
    <t>Söderhamns Stadsmuseum</t>
  </si>
  <si>
    <t>Hallands län</t>
  </si>
  <si>
    <t>Falkenberg</t>
  </si>
  <si>
    <t>Berte Museum - Livet på landet</t>
  </si>
  <si>
    <t>Hylte</t>
  </si>
  <si>
    <t>Bonadsmuseum i Unnaryd</t>
  </si>
  <si>
    <t>Varberg</t>
  </si>
  <si>
    <t>Derome Trä &amp; Nostalgi Museum</t>
  </si>
  <si>
    <t>Fotomuseet Olympia</t>
  </si>
  <si>
    <t>Garnisons- och Luftvärnsmuseet, 91:an museet, Halmstad</t>
  </si>
  <si>
    <t>Hallands konstmuseum</t>
  </si>
  <si>
    <t>Hallands kulturhistoriska museum</t>
  </si>
  <si>
    <t>Rian designmuseum</t>
  </si>
  <si>
    <t>Svedinos Bil-och Flygmuseum</t>
  </si>
  <si>
    <t>Laholm</t>
  </si>
  <si>
    <t>Teckningsmuseet i Laholm</t>
  </si>
  <si>
    <t>Tjolöholms Slott</t>
  </si>
  <si>
    <t>Vardagsmuséet</t>
  </si>
  <si>
    <t>Världsarvet Grimeton</t>
  </si>
  <si>
    <t>Kungsbacka</t>
  </si>
  <si>
    <t>Äskhults by</t>
  </si>
  <si>
    <t>Jämtlands län</t>
  </si>
  <si>
    <t>ArveMuseet och S/S Östersund</t>
  </si>
  <si>
    <t>Härjedalen</t>
  </si>
  <si>
    <t>Härjedalens Fjällmuseum AB</t>
  </si>
  <si>
    <t>Östersund</t>
  </si>
  <si>
    <t>JTAB Teknikland, fd F4 museum</t>
  </si>
  <si>
    <t>Strömsund</t>
  </si>
  <si>
    <t>Lusthuset</t>
  </si>
  <si>
    <t>Myskoxcentrum i Härjedalen</t>
  </si>
  <si>
    <t>Stiftelsen Jamtli</t>
  </si>
  <si>
    <t>Ströms hembygdsgård</t>
  </si>
  <si>
    <t>Jönköpings län</t>
  </si>
  <si>
    <t>Eksjö</t>
  </si>
  <si>
    <t>Eksjö museum</t>
  </si>
  <si>
    <t>Eriksbergs museum i Tranås</t>
  </si>
  <si>
    <t>Nässjö</t>
  </si>
  <si>
    <t>Forserums Bygde- &amp; Industrimuseum</t>
  </si>
  <si>
    <t>Gislaved</t>
  </si>
  <si>
    <t>Gislaveds Industrimuseum</t>
  </si>
  <si>
    <t>Jönköping</t>
  </si>
  <si>
    <t>Grenna Museum - Andréexpeditionen Polarcenter</t>
  </si>
  <si>
    <t>Hembygdsgården i Barkeryd med lantbruksmuseum</t>
  </si>
  <si>
    <t>Husqvarna Museum</t>
  </si>
  <si>
    <t>Gnosjö</t>
  </si>
  <si>
    <t>Hylténs industrimuseum</t>
  </si>
  <si>
    <t>Jönköpings läns museum</t>
  </si>
  <si>
    <t>Levanders lanthandelsmuseum</t>
  </si>
  <si>
    <t>Vaggeryd</t>
  </si>
  <si>
    <t>Miliseum i Skillingaryd</t>
  </si>
  <si>
    <t>Nässjö Järnvägsmuseum - NJ</t>
  </si>
  <si>
    <t>Skärstads hembygdsmuseum</t>
  </si>
  <si>
    <t>Smålands Konstarkiv</t>
  </si>
  <si>
    <t>Tabergsgruvan</t>
  </si>
  <si>
    <t>Tändsticksmuseet</t>
  </si>
  <si>
    <t>Vetlanda</t>
  </si>
  <si>
    <t>Vetlanda museum</t>
  </si>
  <si>
    <t>Kalmar län</t>
  </si>
  <si>
    <t>Ankarsrums Hembygdsförening, Aktiveum</t>
  </si>
  <si>
    <t>Apoteksmuseet Stranda Hembygdsförening</t>
  </si>
  <si>
    <t>Astrid Lindgrens näs</t>
  </si>
  <si>
    <t>Högsby</t>
  </si>
  <si>
    <t>Garbomuseet</t>
  </si>
  <si>
    <t>Borgholm</t>
  </si>
  <si>
    <t>Himmelsberga - Ölands museum</t>
  </si>
  <si>
    <t>James Bond 007 Museet</t>
  </si>
  <si>
    <t>Kalmar</t>
  </si>
  <si>
    <t>Kalmar Konstmuseum</t>
  </si>
  <si>
    <t>Kalmar Läns Museum</t>
  </si>
  <si>
    <t>Kulturhuset Oskarshamns museer</t>
  </si>
  <si>
    <t>Källströmsgården</t>
  </si>
  <si>
    <t>Vimmerby</t>
  </si>
  <si>
    <t>MX World Collection</t>
  </si>
  <si>
    <t>Hultsfred</t>
  </si>
  <si>
    <t>Målilla Motormuseum</t>
  </si>
  <si>
    <t>Sandviks kvarn</t>
  </si>
  <si>
    <t>Telemuseum i Virserum</t>
  </si>
  <si>
    <t>Emmaboda</t>
  </si>
  <si>
    <t>The Glass Factory</t>
  </si>
  <si>
    <t>Västervik</t>
  </si>
  <si>
    <t>Tjustbygdens Järnvägsförening, TJF</t>
  </si>
  <si>
    <t>VIDA museum och konsthall</t>
  </si>
  <si>
    <t>Västerviks Museum</t>
  </si>
  <si>
    <t>Kronobergs län</t>
  </si>
  <si>
    <t>Begravningsmuseet i Ljungby</t>
  </si>
  <si>
    <t>Ljungby</t>
  </si>
  <si>
    <t>Berättarnätet Kronoberg</t>
  </si>
  <si>
    <t>Lessebo</t>
  </si>
  <si>
    <t>Bildningsbruket AB</t>
  </si>
  <si>
    <t>Huseby bruk</t>
  </si>
  <si>
    <t>Växjö</t>
  </si>
  <si>
    <t>Kulturparken Småland AB</t>
  </si>
  <si>
    <t>Ljungbergmuseet</t>
  </si>
  <si>
    <t>Markaryd</t>
  </si>
  <si>
    <t>Skåne Smålands Järnvägsförening</t>
  </si>
  <si>
    <t>Tingsryd</t>
  </si>
  <si>
    <t>Yxnanäs hembygdsförening</t>
  </si>
  <si>
    <t>Norrbottens län</t>
  </si>
  <si>
    <t>Luleå</t>
  </si>
  <si>
    <t>Friluftsmuseet Hägnan</t>
  </si>
  <si>
    <t>Boden</t>
  </si>
  <si>
    <t>Försvarsmuseum Boden</t>
  </si>
  <si>
    <t>Gällivare</t>
  </si>
  <si>
    <t>Gällivare museum</t>
  </si>
  <si>
    <t>Karesuando Hembygds och Krigsmuseum</t>
  </si>
  <si>
    <t>Kiruna</t>
  </si>
  <si>
    <t>Konstmuseet i Norr</t>
  </si>
  <si>
    <t>Norrbottens Järnvägsmuseum</t>
  </si>
  <si>
    <t>Norrbottens Museum</t>
  </si>
  <si>
    <t>Piteå</t>
  </si>
  <si>
    <t>Piteå museum</t>
  </si>
  <si>
    <t>Kalix</t>
  </si>
  <si>
    <t>Siknäsfortet Kalixlinjen</t>
  </si>
  <si>
    <t>Arjeplog</t>
  </si>
  <si>
    <t>Silvermuseet i Arjeplog</t>
  </si>
  <si>
    <t>Skolmuseet i Murjek</t>
  </si>
  <si>
    <t>Sörbyn-Sundsnäs Landsbygdsmuseum</t>
  </si>
  <si>
    <t>Teknikens hus</t>
  </si>
  <si>
    <t>Jokkmokk</t>
  </si>
  <si>
    <t>Ájtte svenskt fjäll- o samemuseum</t>
  </si>
  <si>
    <t>Älvsbyn</t>
  </si>
  <si>
    <t>Älvsby bensinmuseum</t>
  </si>
  <si>
    <t>Skåne län</t>
  </si>
  <si>
    <t>Kristianstad</t>
  </si>
  <si>
    <t>Artillerimuseet</t>
  </si>
  <si>
    <t>Beredskapsmuseet i Viken</t>
  </si>
  <si>
    <t>Birgit Nilsson Museum</t>
  </si>
  <si>
    <t>Hässleholm</t>
  </si>
  <si>
    <t>Bjärnums museum</t>
  </si>
  <si>
    <t>Borgquistska hattmuseet</t>
  </si>
  <si>
    <t>Malmö</t>
  </si>
  <si>
    <t>Disgusting food museum</t>
  </si>
  <si>
    <t>Vellinge</t>
  </si>
  <si>
    <t>Fotevikens museum</t>
  </si>
  <si>
    <t>Eslöv</t>
  </si>
  <si>
    <t>Gamlegård i Billinge</t>
  </si>
  <si>
    <t>Simrishamn</t>
  </si>
  <si>
    <t>Glimmingehus</t>
  </si>
  <si>
    <t>Helsingborg</t>
  </si>
  <si>
    <t>Grafiska Museet</t>
  </si>
  <si>
    <t>Tomelilla</t>
  </si>
  <si>
    <t>Hasse &amp; Tage-Museum</t>
  </si>
  <si>
    <t>Helsingborgs Idrottsmuseum</t>
  </si>
  <si>
    <t>Helsingborgs museum</t>
  </si>
  <si>
    <t>Ängelholm</t>
  </si>
  <si>
    <t>Hembygdsparken</t>
  </si>
  <si>
    <t>Lund</t>
  </si>
  <si>
    <t>Historiska museet vid Lund universitet</t>
  </si>
  <si>
    <t>Hässleholms museum</t>
  </si>
  <si>
    <t>Höganäs museum</t>
  </si>
  <si>
    <t>Hörby museum</t>
  </si>
  <si>
    <t>Bromölla</t>
  </si>
  <si>
    <t>Ifö Center</t>
  </si>
  <si>
    <t>Skurup</t>
  </si>
  <si>
    <t>Johannamuseet</t>
  </si>
  <si>
    <t>Järnvägens Museum Ängelholm</t>
  </si>
  <si>
    <t>Ystad</t>
  </si>
  <si>
    <t>Klostret i Ystad</t>
  </si>
  <si>
    <t>Kullens fyr</t>
  </si>
  <si>
    <t>Kulturhistoriska föreningen för södra Sverige</t>
  </si>
  <si>
    <t>Landskrona</t>
  </si>
  <si>
    <t>Landskrona foto</t>
  </si>
  <si>
    <t>Landskrona museum</t>
  </si>
  <si>
    <t>Osby</t>
  </si>
  <si>
    <t>Lekoseum</t>
  </si>
  <si>
    <t>Malmö Konstmuseum</t>
  </si>
  <si>
    <t>Malmö Museer</t>
  </si>
  <si>
    <t>Moderna museet Malmö</t>
  </si>
  <si>
    <t>Motorfabriken Göta</t>
  </si>
  <si>
    <t>Onslunda Hembygds &amp; Borstmuseum</t>
  </si>
  <si>
    <t>Piratenmuseet</t>
  </si>
  <si>
    <t>Plastens hus</t>
  </si>
  <si>
    <t>Regionmuseet Kristianstad</t>
  </si>
  <si>
    <t>Råå museum för fiske och sjöfart</t>
  </si>
  <si>
    <t>S:ta Annas Gille i Åhus</t>
  </si>
  <si>
    <t>Skissernas museum</t>
  </si>
  <si>
    <t>Svedala</t>
  </si>
  <si>
    <t>Stiftelsen Statarmuseet i Skåne</t>
  </si>
  <si>
    <t>Svaneholms slotts museum</t>
  </si>
  <si>
    <t>Svarta Bergen</t>
  </si>
  <si>
    <t>Svenska Golfmuseet Landskrona</t>
  </si>
  <si>
    <t>Östra Göinge</t>
  </si>
  <si>
    <t>Svenska VävstolsMuseet</t>
  </si>
  <si>
    <t>Båstad</t>
  </si>
  <si>
    <t>Sveriges Tennismuseum</t>
  </si>
  <si>
    <t>Trelleborg</t>
  </si>
  <si>
    <t>Trelleborgs museer</t>
  </si>
  <si>
    <t>Höganäs</t>
  </si>
  <si>
    <t>Vikens Sjöfartsmuseum</t>
  </si>
  <si>
    <t>Wanås Konst</t>
  </si>
  <si>
    <t>Ystads konstmuseum</t>
  </si>
  <si>
    <t>Ängelholms flygmuseum</t>
  </si>
  <si>
    <t>Örkeneds hembygdsmuseum</t>
  </si>
  <si>
    <t>Österlens museum</t>
  </si>
  <si>
    <t>Stockholms län</t>
  </si>
  <si>
    <t>ABBA The Museum</t>
  </si>
  <si>
    <t>Norrtälje</t>
  </si>
  <si>
    <t>Albert Engströmmuseet</t>
  </si>
  <si>
    <t>Stockholm</t>
  </si>
  <si>
    <t>ArkDes</t>
  </si>
  <si>
    <t>Armémuseum</t>
  </si>
  <si>
    <t>Ekerö</t>
  </si>
  <si>
    <t>Birkamuseet</t>
  </si>
  <si>
    <t>Carl Eldhs Ateljémuseum</t>
  </si>
  <si>
    <t>Haninge</t>
  </si>
  <si>
    <t>Dalarö museum</t>
  </si>
  <si>
    <t>Dansmuseet</t>
  </si>
  <si>
    <t>Djurgårdslinjen AB</t>
  </si>
  <si>
    <t>Drottningholms Slottsteater</t>
  </si>
  <si>
    <t>Ekonomiska museet</t>
  </si>
  <si>
    <t>Etnografiska museet</t>
  </si>
  <si>
    <t>Forum för levande historia</t>
  </si>
  <si>
    <t>Grafikens Hus</t>
  </si>
  <si>
    <t>Hallwylska museet</t>
  </si>
  <si>
    <t>Historiska museet</t>
  </si>
  <si>
    <t>Hässelby museum</t>
  </si>
  <si>
    <t>Judiska museet</t>
  </si>
  <si>
    <t>K. A. Almgren sidenväveri och museum</t>
  </si>
  <si>
    <t>Klasro skolmuseum</t>
  </si>
  <si>
    <t>Huddinge</t>
  </si>
  <si>
    <t>Litografiska Museet. Litografklubbens Arkiv</t>
  </si>
  <si>
    <t>Livrustkammaren</t>
  </si>
  <si>
    <t>Långholmens fängelsemuseum</t>
  </si>
  <si>
    <t>MC Collection Museum</t>
  </si>
  <si>
    <t>Medelhavsmuseet</t>
  </si>
  <si>
    <t>Lidingö</t>
  </si>
  <si>
    <t>Millesgården</t>
  </si>
  <si>
    <t>Moderna museet Stockholm</t>
  </si>
  <si>
    <t>Museum Tre Kronor</t>
  </si>
  <si>
    <t>Musikkulturens Främjande</t>
  </si>
  <si>
    <t>Botkyrka</t>
  </si>
  <si>
    <t>Mångkulturellt centrum</t>
  </si>
  <si>
    <t>NORRTÄLJE Luftvärnsmuseum</t>
  </si>
  <si>
    <t>Nationalmuseum</t>
  </si>
  <si>
    <t>Naturhistoriska riksmuseet</t>
  </si>
  <si>
    <t>Nobel Prize Museum</t>
  </si>
  <si>
    <t>Nordiska museet</t>
  </si>
  <si>
    <t>Nynäshamn</t>
  </si>
  <si>
    <t>Nynäshamns Järnvägsmuseum, NJM</t>
  </si>
  <si>
    <t>Olle Olsson Hagalund-museet</t>
  </si>
  <si>
    <t>Polismuseet</t>
  </si>
  <si>
    <t>Postmuseum</t>
  </si>
  <si>
    <t>Prins Eugens Waldemarsudde</t>
  </si>
  <si>
    <t>Pythagoras Industrimuseum</t>
  </si>
  <si>
    <t>Riksidrottsmuseet</t>
  </si>
  <si>
    <t>Roslagens Sjöfartsmuseum</t>
  </si>
  <si>
    <t>Roslagsmuseet</t>
  </si>
  <si>
    <t>Scenkonstmuseet</t>
  </si>
  <si>
    <t>Siaröfortet</t>
  </si>
  <si>
    <t>Sigtuna</t>
  </si>
  <si>
    <t>Sigtuna Museum</t>
  </si>
  <si>
    <t>Sjöhistoriska museet</t>
  </si>
  <si>
    <t>Skansen</t>
  </si>
  <si>
    <t>Snus- och Tändsticksmuseum</t>
  </si>
  <si>
    <t>Spritmuseum</t>
  </si>
  <si>
    <t>Spårvägsmuseet</t>
  </si>
  <si>
    <t>Stadsmuseet i Stockholm</t>
  </si>
  <si>
    <t>Stockholm Toy Museum</t>
  </si>
  <si>
    <t>Stockholms Kvinnohistoriska</t>
  </si>
  <si>
    <t>Stockholms läns museum</t>
  </si>
  <si>
    <t>Stockholms medeltidsmuseum</t>
  </si>
  <si>
    <t>Strindbergsmuseet</t>
  </si>
  <si>
    <t>Sven-Harrys Konstmuseum</t>
  </si>
  <si>
    <t>Tekniska museet</t>
  </si>
  <si>
    <t>Thielska Galleriet</t>
  </si>
  <si>
    <t>Södertälje</t>
  </si>
  <si>
    <t>Torekällbergets museum</t>
  </si>
  <si>
    <t>Tumba Bruksmuseum</t>
  </si>
  <si>
    <t>Vasamuseet</t>
  </si>
  <si>
    <t>Vaxholm</t>
  </si>
  <si>
    <t>Vaxholms Fästnings Museum</t>
  </si>
  <si>
    <t>Vaxholms hembygdsmuseum</t>
  </si>
  <si>
    <t>Wira bruk</t>
  </si>
  <si>
    <t>Östa Rederi</t>
  </si>
  <si>
    <t>Östasiatiska museet</t>
  </si>
  <si>
    <t>Södermanlands län</t>
  </si>
  <si>
    <t>Strängnäs</t>
  </si>
  <si>
    <t>Arsenalen, Södermanlands Militärhistoriska Samlingar</t>
  </si>
  <si>
    <t>Callanderska gården</t>
  </si>
  <si>
    <t>Eskilstuna</t>
  </si>
  <si>
    <t>Det Gamla Tryckeriet/EskilstunaMagasinet</t>
  </si>
  <si>
    <t>Ebelingmuseet</t>
  </si>
  <si>
    <t>Eskilstuna Konstmuseum</t>
  </si>
  <si>
    <t>Eskilstuna stadsmuseum</t>
  </si>
  <si>
    <t>Oxelösund</t>
  </si>
  <si>
    <t>Femörefortet</t>
  </si>
  <si>
    <t>Föreningen Sörmlands Veteranjärnväg (FSVJ)</t>
  </si>
  <si>
    <t>Munktellmuseet</t>
  </si>
  <si>
    <t>Nyköping</t>
  </si>
  <si>
    <t>Nynäs Slott med park</t>
  </si>
  <si>
    <t>Sparreholms slotts museer</t>
  </si>
  <si>
    <t>Sörmlands Museum</t>
  </si>
  <si>
    <t>Östra Södermanlands Järnväg - ÖSLJ</t>
  </si>
  <si>
    <t>Uppsala län</t>
  </si>
  <si>
    <t>Uppsala</t>
  </si>
  <si>
    <t>Biotopia</t>
  </si>
  <si>
    <t>Bror Hjorths Hus</t>
  </si>
  <si>
    <t>Enköping</t>
  </si>
  <si>
    <t>Enköpings museum</t>
  </si>
  <si>
    <t>Evolutionsmuseet</t>
  </si>
  <si>
    <t>Fredens hus, Uppsala</t>
  </si>
  <si>
    <t>Håbo</t>
  </si>
  <si>
    <t>Jan Fridegårdsmuseet</t>
  </si>
  <si>
    <t>Ej öppet</t>
  </si>
  <si>
    <t>Museum Gustavianum</t>
  </si>
  <si>
    <t>Pumphuset</t>
  </si>
  <si>
    <t>Östhammar</t>
  </si>
  <si>
    <t>Ramhälls Gruvor</t>
  </si>
  <si>
    <t>Skoklosters slott</t>
  </si>
  <si>
    <t>Stiftelsen Upplandsmuseet</t>
  </si>
  <si>
    <t>Uppsala konstmuseum</t>
  </si>
  <si>
    <t>Uppsala medicinhistoriska museum</t>
  </si>
  <si>
    <t>Upsala-Lenna Jernväg, Lennakatten - ULJ</t>
  </si>
  <si>
    <t>Vallonsmedjan i Österbybruk</t>
  </si>
  <si>
    <t>Åbergs Museum</t>
  </si>
  <si>
    <t>Värmlands län</t>
  </si>
  <si>
    <t>Karlstad</t>
  </si>
  <si>
    <t>Alsters herrgård</t>
  </si>
  <si>
    <t>Arvika</t>
  </si>
  <si>
    <t>Arvika fordonsmuseum</t>
  </si>
  <si>
    <t>Bjurbäckens slussar</t>
  </si>
  <si>
    <t>Filipstad</t>
  </si>
  <si>
    <t>Brödmuseum</t>
  </si>
  <si>
    <t>Eda Skans museum</t>
  </si>
  <si>
    <t>Munkfors</t>
  </si>
  <si>
    <t>Gamla bruket i Munkfors</t>
  </si>
  <si>
    <t>Hammarö</t>
  </si>
  <si>
    <t>Hammarö Skärgårdsmuseum</t>
  </si>
  <si>
    <t>Hamra vadmalsstamp</t>
  </si>
  <si>
    <t>Hembygdsgården Kollsberg</t>
  </si>
  <si>
    <t>Kristinehamn</t>
  </si>
  <si>
    <t>Kristinehamns konstmuseum</t>
  </si>
  <si>
    <t>Lesjöfors Museum</t>
  </si>
  <si>
    <t>Museet Kvarnen</t>
  </si>
  <si>
    <t>Nordiska Travmuseet</t>
  </si>
  <si>
    <t>Rackstadmuseet</t>
  </si>
  <si>
    <t>Skutboudden</t>
  </si>
  <si>
    <t>Stiftelsen Värmlands Museum</t>
  </si>
  <si>
    <t>Storbrohyttan</t>
  </si>
  <si>
    <t>Sunne hembygdsgård</t>
  </si>
  <si>
    <t>Sveriges Brigadmuseum</t>
  </si>
  <si>
    <t>Såguddens Museum</t>
  </si>
  <si>
    <t>Torsby</t>
  </si>
  <si>
    <t>Utmarksmuseet</t>
  </si>
  <si>
    <t>Ångbåtssällskapet Polstjärnan - s/s Polstjärnan av Vänern</t>
  </si>
  <si>
    <t>Västerbottens län</t>
  </si>
  <si>
    <t>Inlandsbanemuseet</t>
  </si>
  <si>
    <t>Umeå</t>
  </si>
  <si>
    <t>Norrbyskärs museum</t>
  </si>
  <si>
    <t>Skellefteå</t>
  </si>
  <si>
    <t>Nybygget Rismyrliden</t>
  </si>
  <si>
    <t>Nordmaling</t>
  </si>
  <si>
    <t>Olofsfors Bruksmuseum</t>
  </si>
  <si>
    <t>Pallins Tryckeri</t>
  </si>
  <si>
    <t>Robertsfors</t>
  </si>
  <si>
    <t>Robertsfors Bruksmuseum med Bruksjärnväg</t>
  </si>
  <si>
    <t>Skellefteå museum AB</t>
  </si>
  <si>
    <t>Lycksele</t>
  </si>
  <si>
    <t>Skogs- och samemuseet i Lycksele AB</t>
  </si>
  <si>
    <t>Umeå energicentrum med Klabböle kraftverk</t>
  </si>
  <si>
    <t>Vilhelmina</t>
  </si>
  <si>
    <t>Vilhelmina museum</t>
  </si>
  <si>
    <t>Västerbackens sågverksmuseum</t>
  </si>
  <si>
    <t>Västerbottens museum AB</t>
  </si>
  <si>
    <t>Västerbottensost besökscenter</t>
  </si>
  <si>
    <t>Västernorrlands län</t>
  </si>
  <si>
    <t>Sundsvall</t>
  </si>
  <si>
    <t>Föreningen Galtströmståget</t>
  </si>
  <si>
    <t>Hantverks och sjöfartsmuseum</t>
  </si>
  <si>
    <t>Härnösand</t>
  </si>
  <si>
    <t>Hemsö fästning</t>
  </si>
  <si>
    <t>Köpmanholmens Bruksmuseum</t>
  </si>
  <si>
    <t>Kramfors</t>
  </si>
  <si>
    <t>Mannaminne</t>
  </si>
  <si>
    <t>Örnsköldsvik</t>
  </si>
  <si>
    <t>MoDo museum</t>
  </si>
  <si>
    <t>Norra Berget Sundsvalls friluftsmuseum</t>
  </si>
  <si>
    <t>Sollefteå museum</t>
  </si>
  <si>
    <t>Sv. administrations och byråkratimuseet</t>
  </si>
  <si>
    <t>Svartviks industriminnen</t>
  </si>
  <si>
    <t>Ulvö Lilla Salteri / Ulvön d4dr AB</t>
  </si>
  <si>
    <t>Ulvö museum</t>
  </si>
  <si>
    <t>Västernorrlands museum</t>
  </si>
  <si>
    <t>Örnsköldsviks museum och konsthall</t>
  </si>
  <si>
    <t>Västmanlands län</t>
  </si>
  <si>
    <t>Sala</t>
  </si>
  <si>
    <t>Aguélimuseet</t>
  </si>
  <si>
    <t>Arboga</t>
  </si>
  <si>
    <t>Arboga Robot-Missile Museum</t>
  </si>
  <si>
    <t>Arboga museum</t>
  </si>
  <si>
    <t>Norberg</t>
  </si>
  <si>
    <t>Bergslagens medeltidsmuseum</t>
  </si>
  <si>
    <t>Köping</t>
  </si>
  <si>
    <t>Friluftsmuseet Gammelgården</t>
  </si>
  <si>
    <t>Jädersbruksvänner</t>
  </si>
  <si>
    <t>Hallstahammar</t>
  </si>
  <si>
    <t>Kanalmuséet Skantzen / Svedvi Berg hembygdsförening</t>
  </si>
  <si>
    <t>Köpings Museum</t>
  </si>
  <si>
    <t>Nya Lapphyttan och hembygdsgården Karlberg</t>
  </si>
  <si>
    <t>Sala Silvergruva</t>
  </si>
  <si>
    <t>Skultuna bruksmuseum</t>
  </si>
  <si>
    <t>Vallby Friluftsmuseum</t>
  </si>
  <si>
    <t>Väsby Kungsgård</t>
  </si>
  <si>
    <t>Fagersta</t>
  </si>
  <si>
    <t>Västanfors hembygdsgård</t>
  </si>
  <si>
    <t>Västerås konstmuseum</t>
  </si>
  <si>
    <t>Västerås</t>
  </si>
  <si>
    <t>Västmanlands läns museum</t>
  </si>
  <si>
    <t>Västra Götalands län</t>
  </si>
  <si>
    <t>Göteborg</t>
  </si>
  <si>
    <t>Aeroseum</t>
  </si>
  <si>
    <t>Alingsås</t>
  </si>
  <si>
    <t>Alingsås museum</t>
  </si>
  <si>
    <t>Anten- Gräfsnäs Järnväg - AGJ</t>
  </si>
  <si>
    <t>Bengtsforstraktens Hembygdsförening, Gammelgården hembygdsmu</t>
  </si>
  <si>
    <t>Bergslagernas Järnvägssällskap (BJs)</t>
  </si>
  <si>
    <t>Bohusläns försvarsmuseum</t>
  </si>
  <si>
    <t>Uddevalla</t>
  </si>
  <si>
    <t>Bohusläns museum</t>
  </si>
  <si>
    <t>Borås</t>
  </si>
  <si>
    <t>Borås konstmuseum</t>
  </si>
  <si>
    <t>Borås museum</t>
  </si>
  <si>
    <t>Bynanders Motormuseum</t>
  </si>
  <si>
    <t>Mellerud</t>
  </si>
  <si>
    <t>Dalslands Konstmuseum</t>
  </si>
  <si>
    <t>Falköping</t>
  </si>
  <si>
    <t>Dalénmuseet, Stenstorp</t>
  </si>
  <si>
    <t>Emigranternas Hus i Göteborg</t>
  </si>
  <si>
    <t>Lidköping</t>
  </si>
  <si>
    <t>F 7 Gårds- och flottiljmuseum</t>
  </si>
  <si>
    <t>Falbygdens museum</t>
  </si>
  <si>
    <t>Öckerö</t>
  </si>
  <si>
    <t>Fiskemuseet Hönö</t>
  </si>
  <si>
    <t>Forsviks varv med Hjulångaren Eric Nordevall II</t>
  </si>
  <si>
    <t>Skövde</t>
  </si>
  <si>
    <t>Föreningen Vallby Sörgården</t>
  </si>
  <si>
    <t>Förvaltningen för kulturutveckling/Forsviks Industriminnen</t>
  </si>
  <si>
    <t>Förvaltningen för kulturutveckling/Lödöse museum</t>
  </si>
  <si>
    <t>Förvaltningen för kulturutveckling/Naturhistoriska museet i Göteborg</t>
  </si>
  <si>
    <t>Förvaltningen för kulturutveckling/Utställningen kommer</t>
  </si>
  <si>
    <t>Förvaltningen för kulturutveckling/Vitlycke museum</t>
  </si>
  <si>
    <t>Förvaltningen för kulturutveckling/Vänersborgs museum-Kulturlagret</t>
  </si>
  <si>
    <t>Skara</t>
  </si>
  <si>
    <t>Garnisonsmuseet Skaraborg</t>
  </si>
  <si>
    <t>Glasbruksmuseet i Surte</t>
  </si>
  <si>
    <t>Tranemo</t>
  </si>
  <si>
    <t>Glasets Hus Limmared</t>
  </si>
  <si>
    <t>Göteborgs Stadsmuseum</t>
  </si>
  <si>
    <t>Göteborgs konstmuseum</t>
  </si>
  <si>
    <t>Bengtsfors</t>
  </si>
  <si>
    <t>Halmens Hus</t>
  </si>
  <si>
    <t>Idrottsmuseet i Göteborg</t>
  </si>
  <si>
    <t>Idrottsmuseet i Lidköping</t>
  </si>
  <si>
    <t>Trollhättan</t>
  </si>
  <si>
    <t>Innovatum Science Center AB</t>
  </si>
  <si>
    <t>Järnvägsmuseum med Svanskogsbanan - JÅÅJ</t>
  </si>
  <si>
    <t>Kanalmuseet Håverud</t>
  </si>
  <si>
    <t>Karlsborg</t>
  </si>
  <si>
    <t>Karlsborgs Fästningsmuseum</t>
  </si>
  <si>
    <t>Tjörn</t>
  </si>
  <si>
    <t>Klädesholmens museum ""Sillebua""</t>
  </si>
  <si>
    <t>Konstmuseet i Skövde</t>
  </si>
  <si>
    <t>Vänersborg</t>
  </si>
  <si>
    <t>Kungajaktsmuseet Älgens Berg</t>
  </si>
  <si>
    <t>Läckö Slott</t>
  </si>
  <si>
    <t>Mariestad</t>
  </si>
  <si>
    <t>Mariestads industrimuseum / Vadsbo museum</t>
  </si>
  <si>
    <t>Maritiman</t>
  </si>
  <si>
    <t>Medicinhistoriska museet, Göteborg</t>
  </si>
  <si>
    <t>Mölndal</t>
  </si>
  <si>
    <t>Mölndals stadsmuseum</t>
  </si>
  <si>
    <t>Nordiska Akvarellmuseet</t>
  </si>
  <si>
    <t>Qvarnstensgruvan Minnesfjället</t>
  </si>
  <si>
    <t>Repslagarmuseet</t>
  </si>
  <si>
    <t>Mark</t>
  </si>
  <si>
    <t>Rydals museum</t>
  </si>
  <si>
    <t>Röhsska museet</t>
  </si>
  <si>
    <t>Rörstrand Museum</t>
  </si>
  <si>
    <t>Saab Car Museum</t>
  </si>
  <si>
    <t>Sjöfartsmuseet Akvariet Göteborg</t>
  </si>
  <si>
    <t>Skärhamns Sjöfartsmuseum</t>
  </si>
  <si>
    <t>Skövde stadsmuseum</t>
  </si>
  <si>
    <t>Sveriges sjömanshusmuseum</t>
  </si>
  <si>
    <t>Sotenäs</t>
  </si>
  <si>
    <t>Tancreds hus</t>
  </si>
  <si>
    <t>Textilmuseet</t>
  </si>
  <si>
    <t>Tidaholm</t>
  </si>
  <si>
    <t>Tidaholms museum</t>
  </si>
  <si>
    <t>Strömstad</t>
  </si>
  <si>
    <t>Tjärnö Akvarium</t>
  </si>
  <si>
    <t>Vagnshistoriska museet</t>
  </si>
  <si>
    <t>Veterinärhistoriska museet</t>
  </si>
  <si>
    <t>Lysekil</t>
  </si>
  <si>
    <t>Vikarvets museum</t>
  </si>
  <si>
    <t>Volvo Museum</t>
  </si>
  <si>
    <t>Vänergaleasen Mina</t>
  </si>
  <si>
    <t>Vänermuseet</t>
  </si>
  <si>
    <t>Världskulturmuseet</t>
  </si>
  <si>
    <t>Västergötlands museum</t>
  </si>
  <si>
    <t>Åmål</t>
  </si>
  <si>
    <t>Åmåls hembygdsmuseum</t>
  </si>
  <si>
    <t>Åsle Tå</t>
  </si>
  <si>
    <t>Öckerö hembygdsförening</t>
  </si>
  <si>
    <t>Örebro län</t>
  </si>
  <si>
    <t>Karlskoga</t>
  </si>
  <si>
    <t>Alfred Nobel</t>
  </si>
  <si>
    <t>Lindesberg</t>
  </si>
  <si>
    <t>Frövifors pappersbruksmuseum</t>
  </si>
  <si>
    <t>Göthlinska gården</t>
  </si>
  <si>
    <t>Hasselfors bruksmuseum</t>
  </si>
  <si>
    <t>Askersund</t>
  </si>
  <si>
    <t>Hembygdsgården i Askersund</t>
  </si>
  <si>
    <t>Örebro</t>
  </si>
  <si>
    <t>Karlsund Tekniska Kvarnen</t>
  </si>
  <si>
    <t>Lerbäcks hembygdsgård</t>
  </si>
  <si>
    <t>Lindesbergs museum</t>
  </si>
  <si>
    <t>Nora</t>
  </si>
  <si>
    <t>NJOV</t>
  </si>
  <si>
    <t>Olshammarsgården</t>
  </si>
  <si>
    <t>Kumla</t>
  </si>
  <si>
    <t>Skoindustrimuseet</t>
  </si>
  <si>
    <t>Wadköping</t>
  </si>
  <si>
    <t>Örebro läns museum</t>
  </si>
  <si>
    <t>Östergötlands län</t>
  </si>
  <si>
    <t>Norrköping</t>
  </si>
  <si>
    <t>Arbetets museum</t>
  </si>
  <si>
    <t>Brandkårsmuseet i Simonstorp</t>
  </si>
  <si>
    <t>Ödeshög</t>
  </si>
  <si>
    <t>Ellen Keys Strand</t>
  </si>
  <si>
    <t>Flygvapenmuseum</t>
  </si>
  <si>
    <t>Linköping</t>
  </si>
  <si>
    <t>Friluftsmuseet Gamla Linköping</t>
  </si>
  <si>
    <t>Gamla Skeninge</t>
  </si>
  <si>
    <t>Valdemarsvik</t>
  </si>
  <si>
    <t>Gusums Bruksmuseum</t>
  </si>
  <si>
    <t>Hults Bruk Smidescentrum</t>
  </si>
  <si>
    <t>Hävla kvarn</t>
  </si>
  <si>
    <t>Kornettgården</t>
  </si>
  <si>
    <t>Finspång</t>
  </si>
  <si>
    <t>Lantbruksmuseet i Ljusfallshammar</t>
  </si>
  <si>
    <t>Linköpings Slotts- och Domkyrkomuseum</t>
  </si>
  <si>
    <t>Motala</t>
  </si>
  <si>
    <t>Motala Industrimuseum</t>
  </si>
  <si>
    <t>Motala Motormuseum</t>
  </si>
  <si>
    <t>Norrköpings Konstmuseum</t>
  </si>
  <si>
    <t>Norrköpings Stadsmuseum</t>
  </si>
  <si>
    <t>Reijmyre Glasmuseum</t>
  </si>
  <si>
    <t>Sveriges Rundradiomuseum i Motala</t>
  </si>
  <si>
    <t>Visualiseringscenter C</t>
  </si>
  <si>
    <t>Vadstena</t>
  </si>
  <si>
    <t>Wadstena-Fogelsta Järnväg - WFJ</t>
  </si>
  <si>
    <t>Åtvidaberg</t>
  </si>
  <si>
    <t>Åtvidabergs Bruks- och Facitmuseum</t>
  </si>
  <si>
    <t>Östergötlands museum</t>
  </si>
  <si>
    <t>Sölvesborg</t>
  </si>
  <si>
    <t>Sölvesborgs museum</t>
  </si>
  <si>
    <t>Finngården Skifsen</t>
  </si>
  <si>
    <t>Smedjebacken</t>
  </si>
  <si>
    <t>Flogbergets gruva</t>
  </si>
  <si>
    <t>Gravendals Bruk</t>
  </si>
  <si>
    <t>Klosters bruksmuseum</t>
  </si>
  <si>
    <t>Medicinhistoriskt museum</t>
  </si>
  <si>
    <t>Mockfjärds gammelgård</t>
  </si>
  <si>
    <t>Stora Hagen</t>
  </si>
  <si>
    <t>Söderbärke kyrkby och hembygdsgård</t>
  </si>
  <si>
    <t>s/s Engelbrekt</t>
  </si>
  <si>
    <t>Åhlénpaviljongen</t>
  </si>
  <si>
    <t>Albatrossmuseet</t>
  </si>
  <si>
    <t>Gotlands fiskerimuseum</t>
  </si>
  <si>
    <t>Slite industrimuseum</t>
  </si>
  <si>
    <t>Slite sjöfartsmuseum</t>
  </si>
  <si>
    <t>Tingstäde Fästning</t>
  </si>
  <si>
    <t>Sandviken</t>
  </si>
  <si>
    <t>Brandbilsmuseet i Gysinge</t>
  </si>
  <si>
    <t>Delsbo lantbruksmuseum</t>
  </si>
  <si>
    <t>Finnskogsmuseet</t>
  </si>
  <si>
    <t>Nordanstig</t>
  </si>
  <si>
    <t>Gnarps Brandmuseum</t>
  </si>
  <si>
    <t>Jädraås Bruk</t>
  </si>
  <si>
    <t>Smedjan, Kungsgården</t>
  </si>
  <si>
    <t>Wij valsverk industrimuseum</t>
  </si>
  <si>
    <t>Ångslipspelet (f.d. Gävle varv)</t>
  </si>
  <si>
    <t>Båt och sjöfartsmuseet, Onsala</t>
  </si>
  <si>
    <t>Knobesholms tunnbinderi</t>
  </si>
  <si>
    <t>Severin Nilssons ateljéstuga</t>
  </si>
  <si>
    <t>Stigs MC- och motormuseum</t>
  </si>
  <si>
    <t>Gusta Stenmuseum i Brunflo</t>
  </si>
  <si>
    <t>Aschanska gården</t>
  </si>
  <si>
    <t>Habo</t>
  </si>
  <si>
    <t>Brandstorps hembygdsförening</t>
  </si>
  <si>
    <t>Bruzaholms Bruksmuseum</t>
  </si>
  <si>
    <t>Ekenässjöns industrimuseum</t>
  </si>
  <si>
    <t>Fågelmuseet</t>
  </si>
  <si>
    <t>Norrahammars Industri- och bygdemuseum</t>
  </si>
  <si>
    <t>Värnamo</t>
  </si>
  <si>
    <t>Ohs Bruks Järnvägs Museiförening - OBJ</t>
  </si>
  <si>
    <t>Smedbyn</t>
  </si>
  <si>
    <t>Åminne Bruksmuseum</t>
  </si>
  <si>
    <t>Torsås</t>
  </si>
  <si>
    <t>Bergkvara Sjöfartsmuseum</t>
  </si>
  <si>
    <t>Böda Skogsjärnväg</t>
  </si>
  <si>
    <t>Oskarshamn</t>
  </si>
  <si>
    <t>Figeholms sjöfartsmuseum</t>
  </si>
  <si>
    <t>Kyrkeby Bränneri</t>
  </si>
  <si>
    <t>Nybro</t>
  </si>
  <si>
    <t>Orrefors museum</t>
  </si>
  <si>
    <t>Psykiatriska Museet</t>
  </si>
  <si>
    <t>Stenhuggarmuseet i Vånevik</t>
  </si>
  <si>
    <t>Störlinge Lantbruks &amp; Motormuseum</t>
  </si>
  <si>
    <t>Voxtorps Landsbygdsmuseum</t>
  </si>
  <si>
    <t>Bergdala Glastekniska Museum</t>
  </si>
  <si>
    <t>Älmhult</t>
  </si>
  <si>
    <t>Bruksmuseet i Delary</t>
  </si>
  <si>
    <t>Elin Wägners Lilla Björka</t>
  </si>
  <si>
    <t>Hembygdsgården Rävemåla</t>
  </si>
  <si>
    <t>Psykiatrihistoriska museet</t>
  </si>
  <si>
    <t>Bölebyns Garverimuseum</t>
  </si>
  <si>
    <t>Ausås mölla</t>
  </si>
  <si>
    <t>Lomma</t>
  </si>
  <si>
    <t>Bjersunds tegelbruk</t>
  </si>
  <si>
    <t>Blåherremölla kvarn</t>
  </si>
  <si>
    <t>Brukshusen</t>
  </si>
  <si>
    <t>Burlöv</t>
  </si>
  <si>
    <t>Burlövs gamla prästgård</t>
  </si>
  <si>
    <t>Djurröds skolmuseum</t>
  </si>
  <si>
    <t>Sjöbo</t>
  </si>
  <si>
    <t>Elfstrands krukmakerimuseum</t>
  </si>
  <si>
    <t>Garverimuseum</t>
  </si>
  <si>
    <t>Åstorp</t>
  </si>
  <si>
    <t>Gyllenbielkska hospitalet</t>
  </si>
  <si>
    <t>Iföverkens Industrimuseum</t>
  </si>
  <si>
    <t>Lantbruksmuseet</t>
  </si>
  <si>
    <t>Leo:s Lanthandelsmuseum</t>
  </si>
  <si>
    <t>Klippan</t>
  </si>
  <si>
    <t>Ljungbyheds Militärhistoriska Museum</t>
  </si>
  <si>
    <t>Museum och Arkiv på Kivik</t>
  </si>
  <si>
    <t>Perslunds hembygdsgård</t>
  </si>
  <si>
    <t>Pumphuset Borstahusen</t>
  </si>
  <si>
    <t>Skånska Järnvägar - Ångtåget på Österlen - SkJ</t>
  </si>
  <si>
    <t>Stenörens ålabod</t>
  </si>
  <si>
    <t>Stiftelsen Kivik Art Centre</t>
  </si>
  <si>
    <t>Teatermuseet scen- och manegekonst</t>
  </si>
  <si>
    <t>Trelleborgs sjöfartsmuseum</t>
  </si>
  <si>
    <t>Ystads Militärhistoriska museum</t>
  </si>
  <si>
    <t>Övraby mölla</t>
  </si>
  <si>
    <t>Dyktankhuset</t>
  </si>
  <si>
    <t>Hagalunds Tvätterimuseum</t>
  </si>
  <si>
    <t>Värmdö</t>
  </si>
  <si>
    <t>Hembygdsmuseum</t>
  </si>
  <si>
    <t>Jordbruksmuseet</t>
  </si>
  <si>
    <t>Kulturföreningen Rödvillan</t>
  </si>
  <si>
    <t>Kvarngården</t>
  </si>
  <si>
    <t>Museiföreningen Ångfartyget Ejdern</t>
  </si>
  <si>
    <t>Nybodamuseet, Björksättra smedja</t>
  </si>
  <si>
    <t>Scouternas museum</t>
  </si>
  <si>
    <t>Skebobruks Museum</t>
  </si>
  <si>
    <t>Österåker</t>
  </si>
  <si>
    <t>Skolmuseet i Åkersberga</t>
  </si>
  <si>
    <t>Skärgårdsmuseet</t>
  </si>
  <si>
    <t>Nykvarn</t>
  </si>
  <si>
    <t>Smedsbygget</t>
  </si>
  <si>
    <t>Utö Gruv- och Hembygdsmuseum</t>
  </si>
  <si>
    <t>s/s Norrtelje</t>
  </si>
  <si>
    <t>F11 museum</t>
  </si>
  <si>
    <t>Flen</t>
  </si>
  <si>
    <t>Museispårvägen Malmköping - MUMA</t>
  </si>
  <si>
    <t>Gnesta</t>
  </si>
  <si>
    <t>Skottvångs gruva och museum</t>
  </si>
  <si>
    <t>Stadsvakten Nyköpings kulturarvsmuseum</t>
  </si>
  <si>
    <t>Stafsjö Bruksmuseum</t>
  </si>
  <si>
    <t>s/s Gerda</t>
  </si>
  <si>
    <t>Heby</t>
  </si>
  <si>
    <t>Heby tegelbruksmuseum</t>
  </si>
  <si>
    <t>Tierp</t>
  </si>
  <si>
    <t>Nostalgimuseum</t>
  </si>
  <si>
    <t>Uppsala Industriminnesförening</t>
  </si>
  <si>
    <t>Eda</t>
  </si>
  <si>
    <t>Eda glasmuseum</t>
  </si>
  <si>
    <t>Nordmarks gruvmuseum</t>
  </si>
  <si>
    <t>Segerfors kvarn i Rackstad</t>
  </si>
  <si>
    <t>Vindeln</t>
  </si>
  <si>
    <t>Degerfors Kvarn</t>
  </si>
  <si>
    <t>Drängsmarks vatten- och ångsåg</t>
  </si>
  <si>
    <t>Lövångers sockenmuseum</t>
  </si>
  <si>
    <t>Västerbottens Medicinhistoriska Förening och Museum</t>
  </si>
  <si>
    <t>Brynge kulturområde</t>
  </si>
  <si>
    <t>Hans Hedbergmuseet</t>
  </si>
  <si>
    <t>Ådalens industrimuseum</t>
  </si>
  <si>
    <t>Bil- &amp; Teknikhistoriska Samlingarna</t>
  </si>
  <si>
    <t>Brunnsmuseet Sätra Brunn</t>
  </si>
  <si>
    <t>Engelsberg Norbergs Järnvägshistoriska f. - ENJ</t>
  </si>
  <si>
    <t>Engelsbergs Oljefabrik</t>
  </si>
  <si>
    <t>Föreningen Köpings Brandmuseum</t>
  </si>
  <si>
    <t>Surahammar</t>
  </si>
  <si>
    <t>Gyllene hjulet MC museum</t>
  </si>
  <si>
    <t>Skinnskatteberg</t>
  </si>
  <si>
    <t>Kopparverket</t>
  </si>
  <si>
    <t>Köping - Uttersberg Järnvägs museiförening - KUJmf</t>
  </si>
  <si>
    <t>Myrbergs Verkstad</t>
  </si>
  <si>
    <t>Norbergs Gruvmuseum</t>
  </si>
  <si>
    <t>Västerås Flygmuseum</t>
  </si>
  <si>
    <t>Orust</t>
  </si>
  <si>
    <t>Burås skolmuseum</t>
  </si>
  <si>
    <t>Dals-Ed</t>
  </si>
  <si>
    <t>Eds MC- och motormuseum</t>
  </si>
  <si>
    <t>Energihistoriska samlingar Elyseum</t>
  </si>
  <si>
    <t>Partille</t>
  </si>
  <si>
    <t>Ett hem i Jonsered</t>
  </si>
  <si>
    <t>Flatö skolmuseum</t>
  </si>
  <si>
    <t>Fyrvaktarbostaden på Vinga</t>
  </si>
  <si>
    <t>Föreningen L. Laurin, Skandiamuseet</t>
  </si>
  <si>
    <t>Föreningen Mollösunds museisektion</t>
  </si>
  <si>
    <t>Göteborgs Remfabrik</t>
  </si>
  <si>
    <t>Lerum</t>
  </si>
  <si>
    <t>Hillefors Grynkvarns Museum</t>
  </si>
  <si>
    <t>Kortedala Museum</t>
  </si>
  <si>
    <t>Kungshamns bildarkiv</t>
  </si>
  <si>
    <t>Lyrestads Hamnmagasin</t>
  </si>
  <si>
    <t>Meken-minnet</t>
  </si>
  <si>
    <t>Munkedal</t>
  </si>
  <si>
    <t>MfMJ Munkedals Jernväg</t>
  </si>
  <si>
    <t>Morlanda hembygdsförening</t>
  </si>
  <si>
    <t>Radiomuseet i Göteborg</t>
  </si>
  <si>
    <t>Ryttarens torvströfabrik</t>
  </si>
  <si>
    <t>Götene</t>
  </si>
  <si>
    <t>Råbäcks Mekaniska Stenhuggeri</t>
  </si>
  <si>
    <t>Skogsmuseet på Remningstorp</t>
  </si>
  <si>
    <t>Stiftelsen Årbols skolmuseum</t>
  </si>
  <si>
    <t>Grästorp</t>
  </si>
  <si>
    <t>Särestads Landsbygdsmuseum</t>
  </si>
  <si>
    <t>Väderkvarnen i Borg, Stora Mellby</t>
  </si>
  <si>
    <t>Ållebergs Segelflygmuseum</t>
  </si>
  <si>
    <t>Garphyttans Industrimuseum</t>
  </si>
  <si>
    <t>Löa Hyttelag</t>
  </si>
  <si>
    <t>Militärminnet Sanna hed</t>
  </si>
  <si>
    <t>Munkhyttans skolmuseum</t>
  </si>
  <si>
    <t>Nora bergslags veteran-jernväg - NBVJ</t>
  </si>
  <si>
    <t>Skolmuseet i Hardemo</t>
  </si>
  <si>
    <t>Stenarbetarmuseum i Yxhult</t>
  </si>
  <si>
    <t>Finspångs Turbinhistoriska Museum</t>
  </si>
  <si>
    <t>Grafiska museet i Gamla Linköping</t>
  </si>
  <si>
    <t>Häfla Hammarsmedja</t>
  </si>
  <si>
    <t>Leksaksmuseum</t>
  </si>
  <si>
    <t>Marmorbruksmuseet på Kolmården</t>
  </si>
  <si>
    <t>Mjölby</t>
  </si>
  <si>
    <t>Mjölby hembygdsgård</t>
  </si>
  <si>
    <t>Motala Museum/Charlottenborgs slott</t>
  </si>
  <si>
    <t>Museiföreningen Risten-Lakviks Järnväg</t>
  </si>
  <si>
    <t>Ulrika museum</t>
  </si>
  <si>
    <t>Zarah Leandermuseet</t>
  </si>
  <si>
    <t>Län</t>
  </si>
  <si>
    <t>Bergianska trädgården</t>
  </si>
  <si>
    <t>Stockholms län</t>
  </si>
  <si>
    <t>Ekolsunds arboretum</t>
  </si>
  <si>
    <t>Uppsala län</t>
  </si>
  <si>
    <t>Uppsala linneanska trädgårdar</t>
  </si>
  <si>
    <t>Alnarpsparken</t>
  </si>
  <si>
    <t>Skåne län</t>
  </si>
  <si>
    <t>Botaniska Trädgården i Lund</t>
  </si>
  <si>
    <t>Botaniska trädgården i Göteborg</t>
  </si>
  <si>
    <t>Västra Götalands län</t>
  </si>
  <si>
    <t>Fjällträdgården</t>
  </si>
  <si>
    <t>Norrbottens län</t>
  </si>
  <si>
    <t>Anlaggningsbesök</t>
  </si>
  <si>
    <t>Tillfrågade 2020</t>
  </si>
  <si>
    <t>Svarande 2020</t>
  </si>
  <si>
    <t>Svarande 2021</t>
  </si>
  <si>
    <t>Tillfrågade 2021</t>
  </si>
  <si>
    <t>Bortfall</t>
  </si>
  <si>
    <t>Övertäckning</t>
  </si>
  <si>
    <t xml:space="preserve">Besök
2021  </t>
  </si>
  <si>
    <t>Antal svar
2021</t>
  </si>
  <si>
    <t>Antal svar
2020</t>
  </si>
  <si>
    <t>Besök
2020</t>
  </si>
  <si>
    <t>Antal svar
2019</t>
  </si>
  <si>
    <t>Besök
2019</t>
  </si>
  <si>
    <t>Centrala museer 2019</t>
  </si>
  <si>
    <t>Centrala museer 2020</t>
  </si>
  <si>
    <t>Centrala museer 2021</t>
  </si>
  <si>
    <t>Samtliga museer 2021</t>
  </si>
  <si>
    <t>Antal besök 2020</t>
  </si>
  <si>
    <t xml:space="preserve">Museer som svarat 2020 </t>
  </si>
  <si>
    <t>Antal besök 2021</t>
  </si>
  <si>
    <t>Museer som svarat 2021</t>
  </si>
  <si>
    <t>Årsarbetskrafter 2020</t>
  </si>
  <si>
    <t>Årsarbetskrafter 2021</t>
  </si>
  <si>
    <t>2003</t>
  </si>
  <si>
    <t>2004</t>
  </si>
  <si>
    <t>2005</t>
  </si>
  <si>
    <t>2006</t>
  </si>
  <si>
    <t>2007</t>
  </si>
  <si>
    <t>2008</t>
  </si>
  <si>
    <t>2009</t>
  </si>
  <si>
    <t>2010</t>
  </si>
  <si>
    <t>2011</t>
  </si>
  <si>
    <t>2012</t>
  </si>
  <si>
    <t>2013</t>
  </si>
  <si>
    <t>2014</t>
  </si>
  <si>
    <t>2015</t>
  </si>
  <si>
    <t>2016</t>
  </si>
  <si>
    <t>2017</t>
  </si>
  <si>
    <t>2018</t>
  </si>
  <si>
    <t>2019</t>
  </si>
  <si>
    <t>2020</t>
  </si>
  <si>
    <t>2021</t>
  </si>
  <si>
    <t>Figur 6. Övriga intäkter från andra källor per museikategori 2021, procent av totala intäkter</t>
  </si>
  <si>
    <t>Figure 6. Other revenues from other sources by museum category 2021, percent of total revenue</t>
  </si>
  <si>
    <t>Museiktategori</t>
  </si>
  <si>
    <t>Bortfallskompletterade värden.</t>
  </si>
  <si>
    <t xml:space="preserve">Museikategori </t>
  </si>
  <si>
    <t>Besök</t>
  </si>
  <si>
    <t>Variabel</t>
  </si>
  <si>
    <t>Bortfallskompletterade värden 2003–2019. År 2020–2021 imputeras inga värden över besök.</t>
  </si>
  <si>
    <t>Rättvik</t>
  </si>
  <si>
    <t>Säter</t>
  </si>
  <si>
    <t>Halmstad</t>
  </si>
  <si>
    <t>Åre</t>
  </si>
  <si>
    <t>Tranås</t>
  </si>
  <si>
    <t>Mönsterås</t>
  </si>
  <si>
    <t>Alvesta</t>
  </si>
  <si>
    <t>Hörby</t>
  </si>
  <si>
    <t>Perstorp</t>
  </si>
  <si>
    <t>Sollentuna</t>
  </si>
  <si>
    <t>Solna</t>
  </si>
  <si>
    <t>Storfors</t>
  </si>
  <si>
    <t>Hagfors</t>
  </si>
  <si>
    <t>Årjäng</t>
  </si>
  <si>
    <t>Sunne</t>
  </si>
  <si>
    <t>Sorsele</t>
  </si>
  <si>
    <t>Åsele</t>
  </si>
  <si>
    <t>Sollefteå</t>
  </si>
  <si>
    <t>Svenljunga</t>
  </si>
  <si>
    <t>Lilla Edet</t>
  </si>
  <si>
    <t>Tanum</t>
  </si>
  <si>
    <t>Ale</t>
  </si>
  <si>
    <t>Laxå</t>
  </si>
  <si>
    <t>Fri entré för alla hela året</t>
  </si>
  <si>
    <t>Aldrig fri entré</t>
  </si>
  <si>
    <t>Andel</t>
  </si>
  <si>
    <t>Entréavgift, median SEK</t>
  </si>
  <si>
    <t>Se tabell 17 i Excel-bilaga för underlag till figuren.</t>
  </si>
  <si>
    <r>
      <t>Museikategorierna ö</t>
    </r>
    <r>
      <rPr>
        <i/>
        <sz val="9"/>
        <color theme="1"/>
        <rFont val="Times New Roman"/>
        <family val="1"/>
      </rPr>
      <t>vriga museer som omfattas av museilagen</t>
    </r>
    <r>
      <rPr>
        <sz val="9"/>
        <color theme="1"/>
        <rFont val="Times New Roman"/>
        <family val="1"/>
      </rPr>
      <t> och </t>
    </r>
    <r>
      <rPr>
        <i/>
        <sz val="9"/>
        <color theme="1"/>
        <rFont val="Times New Roman"/>
        <family val="1"/>
      </rPr>
      <t>andra museer</t>
    </r>
    <r>
      <rPr>
        <sz val="9"/>
        <color theme="1"/>
        <rFont val="Times New Roman"/>
        <family val="1"/>
      </rPr>
      <t xml:space="preserve"> har slagits ihop och redovisas tillsammans med den tidigare kategorin Övriga museer. </t>
    </r>
  </si>
  <si>
    <t>Se tabell 18–19 i Excel-bilaga för underlag till figuren.</t>
  </si>
  <si>
    <t>Procent 2020</t>
  </si>
  <si>
    <t>Procent 2021</t>
  </si>
  <si>
    <t>Tillbaka till innehållsförteckning</t>
  </si>
  <si>
    <t>Figur 1. Museer som fått enkäten, tillfrågats att besvara den samt besvarat enkäten 2021, antal.</t>
  </si>
  <si>
    <t>Tabell 1. Museer som tillfrågats och svarat per museikategori 2019–2021, antal och svarsfrekvens.</t>
  </si>
  <si>
    <t>Table 1. Surveyed and responding museums by museum category 2019–2021, number and response rate.</t>
  </si>
  <si>
    <t>** Antalet svarande skiljer sig från förra årets rapport, Museer 2020, eftersom man då inkluderade museer som hade tillfälligt stängt på grund av coronapandemin. Tillfälligt stängda museer inkluderas inte i årets statistik för något av åren.</t>
  </si>
  <si>
    <t>* Ett centralt museum var tillfälligt stängt på grund av renovering under 2021 och har därför besvarat enkäten.</t>
  </si>
  <si>
    <t>Tabell 2. Museernas organisationsform per museikategori 2021, antal</t>
  </si>
  <si>
    <t>Table 2. The museums' organisation form by museum category 2021, number</t>
  </si>
  <si>
    <t>Tabell 3. Samlingarnas huvudsakliga inriktning per museikategori 2021, antal och andel i procent.</t>
  </si>
  <si>
    <t>Table 3. The collections' main focus by category 2021, number and percentage.</t>
  </si>
  <si>
    <t>Figur 2. Samlingarnas samtliga inriktningar 2021, antal museer per inriktning.</t>
  </si>
  <si>
    <t>Figure 2. All focuses of the collections 2021, number of museums per focus.</t>
  </si>
  <si>
    <r>
      <t>Museikategorierna ö</t>
    </r>
    <r>
      <rPr>
        <i/>
        <sz val="9"/>
        <color theme="1"/>
        <rFont val="Times New Roman"/>
        <family val="1"/>
      </rPr>
      <t>vriga museer som omfattas av museilagen</t>
    </r>
    <r>
      <rPr>
        <sz val="9"/>
        <color theme="1"/>
        <rFont val="Times New Roman"/>
        <family val="1"/>
      </rPr>
      <t> och </t>
    </r>
    <r>
      <rPr>
        <i/>
        <sz val="9"/>
        <color theme="1"/>
        <rFont val="Times New Roman"/>
        <family val="1"/>
      </rPr>
      <t>andra museer</t>
    </r>
    <r>
      <rPr>
        <sz val="9"/>
        <color theme="1"/>
        <rFont val="Times New Roman"/>
        <family val="1"/>
      </rPr>
      <t xml:space="preserve"> har slagits ihop och redovisas tillsammans med den tidigare kategorin </t>
    </r>
    <r>
      <rPr>
        <i/>
        <sz val="9"/>
        <color theme="1"/>
        <rFont val="Times New Roman"/>
        <family val="1"/>
      </rPr>
      <t>övriga museer</t>
    </r>
    <r>
      <rPr>
        <sz val="9"/>
        <color theme="1"/>
        <rFont val="Times New Roman"/>
        <family val="1"/>
      </rPr>
      <t xml:space="preserve">. </t>
    </r>
  </si>
  <si>
    <t>Figur 3. Antal besök per museikategori 2003–2021, antal.</t>
  </si>
  <si>
    <t>Figur 3. Visits by museum category 2003–2021, number.</t>
  </si>
  <si>
    <t>Tabell 4. Verksamhetsbesök av barn och unga* samt svarande museer per museikategori 2021, antal och andel i procent.</t>
  </si>
  <si>
    <t>Table 4. Exhibition visits by children and adolescents* and responding museums by museum category 2021, number and percent.</t>
  </si>
  <si>
    <t>* Barn och unga avser i de flesta fall upp till 18 år, men en del museer inkluderar även unga vuxna och övre åldersgräns varierar.</t>
  </si>
  <si>
    <t>Tabell 5. Unika besök på museets webbplats samt svarande museer per museikategori 2019–2021, antal.</t>
  </si>
  <si>
    <t>Table 5. Unique visits to the museums' website and responding museums by museum category 2019–2021, number.</t>
  </si>
  <si>
    <t>Tabell 6. Museer med fri entré och entréavgift för vuxna* per museikategori 2021, antal museer och median i kronor.</t>
  </si>
  <si>
    <t>Table 6. Free entrance at museums and entrance fee by museum category 2021, number of museums and median in SEK.</t>
  </si>
  <si>
    <t>Fri entré någon gång per vecka</t>
  </si>
  <si>
    <t>Entré på vissa utställningar</t>
  </si>
  <si>
    <t>Tabell 8. Publika aktiviteter på centrala museer 2019–2021 och på samtliga museer med minst 10 årsarbetskrafter 2021, antal.</t>
  </si>
  <si>
    <t>Table 10. The collections main focus at small museums and botanical gardens 2021, number.</t>
  </si>
  <si>
    <t>Tabell 10. Samlingarnas huvudsakliga inriktning på små museer och botaniska trädgårdar 2021, antal.</t>
  </si>
  <si>
    <t>Table 11. Visits at responding small museums and botanical gardens  2020–2021, number.</t>
  </si>
  <si>
    <t>Tabell 11. Besök på svarande små museer och botaniska trädgårdar 2020–2021, antal.</t>
  </si>
  <si>
    <t>Tabell 12. Totala intäkter och kostnader för svarande museer och botaniska trädgårdar 2021, tusentals kronor och antal.</t>
  </si>
  <si>
    <t>Table 12. Total revenues and costs for responding small museums and botanical gardens 2021, SEK thousands and number.</t>
  </si>
  <si>
    <t>Tabell 13. Betalda årsarbetskrafter på svarande små museer och botaniska trädgårdar 2020–2021, antal.</t>
  </si>
  <si>
    <t>Table 13. Paid full-time equivalents at responding small museums and botanical gardens 2020–2021, number.</t>
  </si>
  <si>
    <t>Tabell 7. Utställningar på centrala museer 2019–2021 och museer med minst 10 årsarbetkrafter 2021, antal.</t>
  </si>
  <si>
    <t>Årsarbetskrafter</t>
  </si>
  <si>
    <t>Tabell 17. Antal besök per museikategori 2003–2021, antal.</t>
  </si>
  <si>
    <t>Table 17. Visits by museum category 2003–2021, number.</t>
  </si>
  <si>
    <t>Tabell 14. Andel av det totala värdet baserat på inrapporterade värden per museikategori och variabel 2003–2021, procent.</t>
  </si>
  <si>
    <t>Table 14. Proportion of total values based on reported values by museum category and variable 2003–2021, percent.</t>
  </si>
  <si>
    <t>Tabell 15. Tillfrågade och svarande museer samt bortfall och övertäckning per museikategori 2021, antal.</t>
  </si>
  <si>
    <t>Table 15. Surveyed and responding museums, non-responses and duplicates by museum category 2021, number.</t>
  </si>
  <si>
    <t>Tabell 16. Museer som tillfrågats och svarat per museikategori 2003–2021, antal.</t>
  </si>
  <si>
    <t>Table 16. Surveyed and responding museums by museum category 2003–2021, number.</t>
  </si>
  <si>
    <t>Tabell 18. Totala intäkter per museikategori 2003–2021, miljoner kronor.</t>
  </si>
  <si>
    <t>Table 18. Total revenues by museum category 2003–2021, SEK millions.</t>
  </si>
  <si>
    <t>Tabell 19. Totala kostnader per museikategori 2003–2021, miljoner kronor.</t>
  </si>
  <si>
    <t>Table 19. Total costs by museum category 2003–2021, SEK millions.</t>
  </si>
  <si>
    <t>Tabell 20. Avlönade årsarbetskrafter per museikategori 2003–2021, antal.</t>
  </si>
  <si>
    <t>Table 20. Paid full-time equivalents by museum category 2003–2021, number.</t>
  </si>
  <si>
    <t>Tabell 21. Intäkter från offentliga bidrag eller anslag per museikategori 2021, procent av totala intäkter.</t>
  </si>
  <si>
    <t>Table 21. Revenue from public grants by museum category 2021, percent of total revenue.</t>
  </si>
  <si>
    <t>Tabell 22. Övriga intäkter från andra källor per museikategori 2021, procent av totala intäkter.</t>
  </si>
  <si>
    <t>Table 22. Other revenue from other sources by museum category 2021, percent of total revenue.</t>
  </si>
  <si>
    <t>Tabell 24. Besök per museum för alla museer i populationen med minst en årsarbetskraft 2021, antal.</t>
  </si>
  <si>
    <t>Table 24. Visits by museum for museums in the population with more than one full-time equivalent 2021, number.</t>
  </si>
  <si>
    <t>Tabell 25. Besök per museum för museer med mindre än en årsarbetskraft som svarat på enkäten 2021, antal.</t>
  </si>
  <si>
    <t>Table 25. Visits per museum for museums with less than one full-time equivalent that responded in survey 2021, number.</t>
  </si>
  <si>
    <t>Tabell 26. Besök på botaniska trädgårdar som svarat på enkäten 2021, antal.</t>
  </si>
  <si>
    <t>Table 26. Visits to botanical gardens that responded the survey 2021, number.</t>
  </si>
  <si>
    <t>Tabell som bara ingår i denna Excel-bilaga</t>
  </si>
  <si>
    <t>Tabeller som finns i rapporten</t>
  </si>
  <si>
    <t>1. Centrala museer</t>
  </si>
  <si>
    <t>2. Övriga statliga museer</t>
  </si>
  <si>
    <t>3. Regionala museer</t>
  </si>
  <si>
    <t>4. Kommunala museer</t>
  </si>
  <si>
    <t>5. Övriga museer som omfattas av museilagen</t>
  </si>
  <si>
    <t>6. Andra museer</t>
  </si>
  <si>
    <t>7. Museer med mindre än en årsarbetskraft</t>
  </si>
  <si>
    <t>8. Botaniska trädgårdar och arboretum</t>
  </si>
  <si>
    <t>9. Museer som aldrig svarat på årsarbetskrafter</t>
  </si>
  <si>
    <t>Tabell 2. Museernas organisationsform per museikategori 2021, antal.</t>
  </si>
  <si>
    <t>Table 2. The museums' organisation form by museum category 2021, number.</t>
  </si>
  <si>
    <t>Figur 5. Intäkter från offentliga bidrag eller anslag per museikategori 2021, procent av totala intäkter.</t>
  </si>
  <si>
    <t>Figure 5. Revenues from public grants by museum category 2021, percent of total revenues.</t>
  </si>
  <si>
    <t>Se tabell 23 för underlag till figuren.</t>
  </si>
  <si>
    <t>Figure 7. Costs by type of costs and museum category 2021, percent of total costs.</t>
  </si>
  <si>
    <t>Figur 7. Kostnader per kostnadsslag och museikategori 2021, procent av totala kostnader.</t>
  </si>
  <si>
    <t>Tabell 23. Kostnader per kostnadsslag och museikategori 2021, procent av totala kostnader.</t>
  </si>
  <si>
    <t>Table 23. Costs by type of costs and museum category 2021, percent of total costs.</t>
  </si>
  <si>
    <t>Figur 8. Avlönade årsarbetskrafter per museikategori 2003–2021, antal.</t>
  </si>
  <si>
    <t>Figure 8. Paid full-time equivalents by museum category 2003–2021, number.</t>
  </si>
  <si>
    <t>Alla museer som tas med i rapporten*</t>
  </si>
  <si>
    <t>Bortfallskompletterade värden 2003–2019. År 2020–2021 imputeras inga värden över besök. Detta innebär en underskattning av siffrorna för de åren och jämförelser bakåt i tiden mer osäkra.</t>
  </si>
  <si>
    <t>Museikategorierna övriga museer som omfattas av museilagen och andra museer har slagits ihop och redovisas tillsammans med den tidigare kategorin övriga museer.</t>
  </si>
  <si>
    <t>Underlag till figur 3.</t>
  </si>
  <si>
    <t>Underlag till figur 4.</t>
  </si>
  <si>
    <t>Underlag till figur 8.</t>
  </si>
  <si>
    <t>Andel total</t>
  </si>
  <si>
    <t>Figur 5</t>
  </si>
  <si>
    <t>Tabell länk</t>
  </si>
  <si>
    <t>Figur 6</t>
  </si>
  <si>
    <t>Figur 7</t>
  </si>
  <si>
    <t>Figur 8</t>
  </si>
  <si>
    <t>Kvinnor</t>
  </si>
  <si>
    <t>Män</t>
  </si>
  <si>
    <t>Tabell 9. Könsfördelning av årsarbetskrafter per museikategori 2021, procent.</t>
  </si>
  <si>
    <t>Table 9. Gender balance of paid full-time equivalents by museum category 2021, percent.</t>
  </si>
  <si>
    <t>Tabell 9</t>
  </si>
  <si>
    <t>Tabell 10</t>
  </si>
  <si>
    <t>Figure 1. Museums included in the circular, surveyed and responding museums 2021, number.</t>
  </si>
  <si>
    <t>Tabell 11</t>
  </si>
  <si>
    <t>Tabell 12</t>
  </si>
  <si>
    <t>Tabell 13</t>
  </si>
  <si>
    <t>Tabell 14</t>
  </si>
  <si>
    <t>Tabell för stora museer</t>
  </si>
  <si>
    <t>Tabell i bilaga I</t>
  </si>
  <si>
    <t>Museer som fått utskicket</t>
  </si>
  <si>
    <t>Tabell 15</t>
  </si>
  <si>
    <t>Tabell 16</t>
  </si>
  <si>
    <t>Tabell 17</t>
  </si>
  <si>
    <t>Tabell 18</t>
  </si>
  <si>
    <t>Tabell 19</t>
  </si>
  <si>
    <t>Tabell 20</t>
  </si>
  <si>
    <t>Tabell 21</t>
  </si>
  <si>
    <t>Tabell 22</t>
  </si>
  <si>
    <t>Tabell 23</t>
  </si>
  <si>
    <t>Tabell 24</t>
  </si>
  <si>
    <t>Tabell 25</t>
  </si>
  <si>
    <t>Tabell 26</t>
  </si>
  <si>
    <t>Länk till rapporten Museer 2021</t>
  </si>
  <si>
    <t>Tabell 4</t>
  </si>
  <si>
    <t>Figur 4. Totala intäkter ock kostnader per museikategori 2003–2021, miljoner kronor.</t>
  </si>
  <si>
    <t>Figure 4. Total revenues and costs by museum category 2003–2021, SEK millions.</t>
  </si>
  <si>
    <t>Figur 4. Totala intäkter och kostnader per museikategori 2003–2021, miljoner kronor.</t>
  </si>
  <si>
    <t>Table 7. Exhibitions at central museums 2019–2021 and museums with at least 10 full-time equivalents 2021, number.</t>
  </si>
  <si>
    <t>Table 8. Public activities at central museums 2019–2021 and at all museums with at least 10 full-time equivalents 2021, number.</t>
  </si>
  <si>
    <t xml:space="preserve"> </t>
  </si>
  <si>
    <t>Se tabell 20 i Excel-bilaga för underlag till figuren.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</si>
</sst>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59" x14ac:knownFonts="1">
    <font>
      <sz val="8"/>
      <color theme="1"/>
      <name val="Arial"/>
      <family val="2"/>
    </font>
    <font>
      <sz val="10"/>
      <color theme="1"/>
      <name val="Arial"/>
      <family val="2"/>
      <scheme val="minor"/>
    </font>
    <font>
      <sz val="11"/>
      <color theme="1"/>
      <name val="Arial"/>
      <family val="2"/>
      <scheme val="minor"/>
    </font>
    <font>
      <b/>
      <sz val="15"/>
      <color theme="3"/>
      <name val="Arial"/>
      <family val="2"/>
      <scheme val="minor"/>
    </font>
    <font>
      <b/>
      <sz val="10"/>
      <color theme="1"/>
      <name val="Arial"/>
      <family val="2"/>
      <scheme val="minor"/>
    </font>
    <font>
      <sz val="10"/>
      <color rgb="FF000000"/>
      <name val="Arial"/>
      <family val="2"/>
      <scheme val="minor"/>
    </font>
    <font>
      <sz val="10"/>
      <color theme="1"/>
      <name val="Symbol"/>
      <family val="1"/>
      <charset val="2"/>
    </font>
    <font>
      <sz val="10"/>
      <color theme="1"/>
      <name val="Arial"/>
      <family val="2"/>
    </font>
    <font>
      <sz val="10"/>
      <color theme="1"/>
      <name val="Calibri"/>
      <family val="2"/>
    </font>
    <font>
      <sz val="10"/>
      <color rgb="FF000000"/>
      <name val="Calibri"/>
      <family val="2"/>
    </font>
    <font>
      <sz val="10"/>
      <color rgb="FF000000"/>
      <name val="Arial"/>
      <family val="2"/>
    </font>
    <font>
      <b/>
      <sz val="9"/>
      <color rgb="FF706457"/>
      <name val="Arial"/>
      <family val="2"/>
      <scheme val="minor"/>
    </font>
    <font>
      <b/>
      <sz val="8"/>
      <color theme="1"/>
      <name val="Arial"/>
      <family val="2"/>
    </font>
    <font>
      <sz val="8"/>
      <color theme="1"/>
      <name val="Arial"/>
      <family val="2"/>
    </font>
    <font>
      <sz val="8"/>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sz val="18"/>
      <color theme="3"/>
      <name val="Arial"/>
      <family val="2"/>
      <scheme val="major"/>
    </font>
    <font>
      <b/>
      <sz val="9"/>
      <color theme="1"/>
      <name val="Arial"/>
      <family val="2"/>
    </font>
    <font>
      <sz val="9"/>
      <color theme="1"/>
      <name val="Arial"/>
      <family val="2"/>
    </font>
    <font>
      <b/>
      <sz val="9"/>
      <name val="Arial"/>
      <family val="2"/>
    </font>
    <font>
      <sz val="9"/>
      <name val="Arial"/>
      <family val="2"/>
    </font>
    <font>
      <sz val="9"/>
      <color theme="1"/>
      <name val="Times New Roman"/>
      <family val="1"/>
    </font>
    <font>
      <u/>
      <sz val="8"/>
      <color theme="10"/>
      <name val="Arial"/>
      <family val="2"/>
    </font>
    <font>
      <sz val="11"/>
      <name val="Arial"/>
      <family val="2"/>
      <scheme val="minor"/>
    </font>
    <font>
      <u/>
      <sz val="10"/>
      <color theme="10"/>
      <name val="Arial"/>
      <family val="2"/>
      <scheme val="minor"/>
    </font>
    <font>
      <sz val="9"/>
      <name val="Arial"/>
      <family val="2"/>
      <scheme val="minor"/>
    </font>
    <font>
      <u/>
      <sz val="9"/>
      <color theme="10"/>
      <name val="Arial"/>
      <family val="2"/>
      <scheme val="minor"/>
    </font>
    <font>
      <u/>
      <sz val="9"/>
      <name val="Arial"/>
      <family val="2"/>
      <scheme val="minor"/>
    </font>
    <font>
      <b/>
      <sz val="9"/>
      <name val="Arial"/>
      <family val="2"/>
      <scheme val="minor"/>
    </font>
    <font>
      <i/>
      <sz val="9"/>
      <name val="Arial"/>
      <family val="2"/>
      <scheme val="minor"/>
    </font>
    <font>
      <sz val="9"/>
      <color rgb="FFFF0000"/>
      <name val="Arial"/>
      <family val="2"/>
      <scheme val="minor"/>
    </font>
    <font>
      <sz val="8"/>
      <color rgb="FFFF0000"/>
      <name val="Arial"/>
      <family val="2"/>
    </font>
    <font>
      <sz val="8"/>
      <name val="Arial"/>
      <family val="2"/>
    </font>
    <font>
      <b/>
      <sz val="8"/>
      <color rgb="FFFF0000"/>
      <name val="Arial"/>
      <family val="2"/>
    </font>
    <font>
      <i/>
      <sz val="8"/>
      <color theme="1"/>
      <name val="Arial"/>
      <family val="2"/>
    </font>
    <font>
      <b/>
      <sz val="9"/>
      <name val="Arial"/>
      <family val="2"/>
      <scheme val="major"/>
    </font>
    <font>
      <b/>
      <sz val="8"/>
      <color rgb="FF0070C0"/>
      <name val="Arial"/>
      <family val="2"/>
    </font>
    <font>
      <b/>
      <sz val="8"/>
      <color theme="5"/>
      <name val="Arial"/>
      <family val="2"/>
    </font>
    <font>
      <sz val="8"/>
      <color theme="5"/>
      <name val="Arial"/>
      <family val="2"/>
    </font>
    <font>
      <b/>
      <sz val="8"/>
      <color rgb="FF92D050"/>
      <name val="Arial"/>
      <family val="2"/>
    </font>
    <font>
      <sz val="8"/>
      <color rgb="FF92D050"/>
      <name val="Arial"/>
      <family val="2"/>
    </font>
    <font>
      <i/>
      <sz val="9"/>
      <color theme="1"/>
      <name val="Times New Roman"/>
      <family val="1"/>
    </font>
    <font>
      <u/>
      <sz val="9"/>
      <color theme="10"/>
      <name val="Arial"/>
      <family val="2"/>
    </font>
    <font>
      <b/>
      <u/>
      <sz val="9"/>
      <name val="Arial"/>
      <family val="2"/>
      <scheme val="minor"/>
    </font>
    <font>
      <sz val="10"/>
      <name val="Arial"/>
      <family val="2"/>
      <scheme val="minor"/>
    </font>
    <font>
      <sz val="11"/>
      <color theme="1"/>
      <name val="Arial"/>
      <family val="2"/>
    </font>
    <font>
      <sz val="9"/>
      <name val="Arial"/>
      <family val="2"/>
      <scheme val="major"/>
    </font>
  </fonts>
  <fills count="13">
    <fill>
      <patternFill patternType="none"/>
    </fill>
    <fill>
      <patternFill patternType="gray125"/>
    </fill>
    <fill>
      <patternFill patternType="solid">
        <fgColor theme="6"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
      <patternFill patternType="solid">
        <fgColor theme="3" tint="0.89999084444715716"/>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style="thin">
        <color indexed="64"/>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
      <left/>
      <right style="thin">
        <color indexed="64"/>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indexed="64"/>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auto="1"/>
      </bottom>
      <diagonal/>
    </border>
  </borders>
  <cellStyleXfs count="33">
    <xf numFmtId="0" fontId="0" fillId="0" borderId="0" applyBorder="0">
      <alignment wrapText="1"/>
    </xf>
    <xf numFmtId="0" fontId="3" fillId="0" borderId="8" applyNumberFormat="0" applyFill="0" applyAlignment="0" applyProtection="0"/>
    <xf numFmtId="0" fontId="27" fillId="0" borderId="9" applyNumberFormat="0" applyFill="0" applyAlignment="0" applyProtection="0"/>
    <xf numFmtId="0" fontId="2" fillId="2" borderId="0" applyNumberFormat="0" applyBorder="0" applyAlignment="0" applyProtection="0"/>
    <xf numFmtId="49" fontId="31" fillId="0" borderId="0" applyBorder="0">
      <alignment vertical="top"/>
    </xf>
    <xf numFmtId="49" fontId="32" fillId="0" borderId="0" applyFill="0">
      <alignment vertical="top"/>
    </xf>
    <xf numFmtId="0" fontId="13" fillId="0" borderId="0" applyBorder="0">
      <alignment horizontal="left" vertical="center" wrapText="1"/>
    </xf>
    <xf numFmtId="0" fontId="15" fillId="0" borderId="9" applyNumberFormat="0" applyFill="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1" applyNumberFormat="0" applyAlignment="0" applyProtection="0"/>
    <xf numFmtId="0" fontId="20" fillId="7" borderId="2" applyNumberFormat="0" applyAlignment="0" applyProtection="0"/>
    <xf numFmtId="0" fontId="21" fillId="7" borderId="1" applyNumberFormat="0" applyAlignment="0" applyProtection="0"/>
    <xf numFmtId="0" fontId="22" fillId="0" borderId="3" applyNumberFormat="0" applyFill="0" applyAlignment="0" applyProtection="0"/>
    <xf numFmtId="0" fontId="23" fillId="8" borderId="4" applyNumberFormat="0" applyAlignment="0" applyProtection="0"/>
    <xf numFmtId="0" fontId="24" fillId="0" borderId="0" applyNumberFormat="0" applyFill="0" applyBorder="0" applyAlignment="0" applyProtection="0"/>
    <xf numFmtId="0" fontId="1" fillId="9" borderId="5" applyNumberFormat="0" applyFont="0" applyAlignment="0" applyProtection="0"/>
    <xf numFmtId="0" fontId="25" fillId="0" borderId="0" applyNumberFormat="0" applyFill="0" applyBorder="0" applyAlignment="0" applyProtection="0"/>
    <xf numFmtId="0" fontId="26" fillId="0" borderId="6" applyNumberFormat="0" applyFill="0" applyAlignment="0" applyProtection="0"/>
    <xf numFmtId="3" fontId="12" fillId="10" borderId="7">
      <alignment horizontal="right" wrapText="1"/>
      <protection locked="0"/>
    </xf>
    <xf numFmtId="0" fontId="28" fillId="0" borderId="0" applyNumberFormat="0" applyFill="0" applyBorder="0" applyAlignment="0" applyProtection="0"/>
    <xf numFmtId="0" fontId="29" fillId="0" borderId="0" applyNumberFormat="0" applyProtection="0">
      <alignment wrapText="1"/>
    </xf>
    <xf numFmtId="0" fontId="30" fillId="0" borderId="0">
      <alignment wrapText="1"/>
    </xf>
    <xf numFmtId="0" fontId="33" fillId="0" borderId="0">
      <alignment wrapText="1"/>
    </xf>
    <xf numFmtId="0" fontId="34" fillId="0" borderId="0" applyNumberFormat="0" applyFill="0" applyBorder="0" applyAlignment="0" applyProtection="0">
      <alignment wrapText="1"/>
    </xf>
    <xf numFmtId="0" fontId="1" fillId="0" borderId="0"/>
    <xf numFmtId="0" fontId="36" fillId="0" borderId="0" applyNumberFormat="0" applyFill="0" applyBorder="0" applyAlignment="0" applyProtection="0"/>
    <xf numFmtId="49" fontId="37" fillId="0" borderId="0">
      <alignment vertical="top"/>
    </xf>
    <xf numFmtId="0" fontId="13" fillId="0" borderId="0">
      <alignment horizontal="left" vertical="center" wrapText="1"/>
    </xf>
    <xf numFmtId="41" fontId="1" fillId="0" borderId="0" applyFont="0" applyFill="0" applyBorder="0" applyAlignment="0" applyProtection="0"/>
    <xf numFmtId="49" fontId="47" fillId="0" borderId="0">
      <alignment vertical="top"/>
    </xf>
    <xf numFmtId="9" fontId="13" fillId="0" borderId="0" applyFont="0" applyFill="0" applyBorder="0" applyAlignment="0" applyProtection="0"/>
  </cellStyleXfs>
  <cellXfs count="196">
    <xf numFmtId="0" fontId="0" fillId="0" borderId="0" xfId="0">
      <alignment wrapText="1"/>
    </xf>
    <xf numFmtId="0" fontId="1" fillId="0" borderId="0" xfId="0" applyFont="1">
      <alignment wrapText="1"/>
    </xf>
    <xf numFmtId="0" fontId="1" fillId="0" borderId="0" xfId="0" applyFont="1" applyAlignment="1">
      <alignment wrapText="1"/>
    </xf>
    <xf numFmtId="49" fontId="1" fillId="0" borderId="0" xfId="0" applyNumberFormat="1" applyFont="1">
      <alignment wrapText="1"/>
    </xf>
    <xf numFmtId="49" fontId="27" fillId="0" borderId="9" xfId="2" applyNumberFormat="1"/>
    <xf numFmtId="49" fontId="1" fillId="0" borderId="0" xfId="0" applyNumberFormat="1" applyFont="1" applyAlignment="1">
      <alignment horizontal="left" indent="1"/>
    </xf>
    <xf numFmtId="49" fontId="5" fillId="0" borderId="0" xfId="0" applyNumberFormat="1" applyFont="1" applyAlignment="1">
      <alignment horizontal="left" indent="1"/>
    </xf>
    <xf numFmtId="49" fontId="1" fillId="0" borderId="0" xfId="0" applyNumberFormat="1" applyFont="1" applyAlignment="1">
      <alignment wrapText="1"/>
    </xf>
    <xf numFmtId="49" fontId="1" fillId="0" borderId="0" xfId="0" quotePrefix="1" applyNumberFormat="1" applyFont="1" applyAlignment="1">
      <alignment horizontal="left" indent="1"/>
    </xf>
    <xf numFmtId="49" fontId="6" fillId="0" borderId="0" xfId="0" applyNumberFormat="1" applyFont="1">
      <alignment wrapText="1"/>
    </xf>
    <xf numFmtId="0" fontId="1" fillId="0" borderId="0" xfId="0" applyFont="1" applyAlignment="1">
      <alignment horizontal="left" wrapText="1"/>
    </xf>
    <xf numFmtId="0" fontId="0" fillId="0" borderId="0" xfId="0" applyBorder="1">
      <alignment wrapText="1"/>
    </xf>
    <xf numFmtId="0" fontId="11" fillId="0" borderId="0" xfId="0" applyFont="1" applyFill="1" applyBorder="1" applyAlignment="1">
      <alignment vertical="center"/>
    </xf>
    <xf numFmtId="0" fontId="1" fillId="0" borderId="0" xfId="0" applyFont="1" applyFill="1" applyBorder="1">
      <alignment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right" vertical="center" wrapText="1"/>
    </xf>
    <xf numFmtId="49" fontId="31" fillId="0" borderId="0" xfId="4">
      <alignment vertical="top"/>
    </xf>
    <xf numFmtId="49" fontId="32" fillId="0" borderId="0" xfId="5">
      <alignment vertical="top"/>
    </xf>
    <xf numFmtId="0" fontId="13" fillId="0" borderId="0" xfId="6" applyAlignment="1">
      <alignment horizontal="left" wrapText="1"/>
    </xf>
    <xf numFmtId="49" fontId="0" fillId="0" borderId="0" xfId="0" applyNumberFormat="1" applyFont="1">
      <alignment wrapText="1"/>
    </xf>
    <xf numFmtId="0" fontId="13" fillId="0" borderId="0" xfId="6" applyAlignment="1">
      <alignment horizontal="right" vertical="center" wrapText="1"/>
    </xf>
    <xf numFmtId="0" fontId="13" fillId="0" borderId="0" xfId="6" applyBorder="1" applyAlignment="1">
      <alignment horizontal="right" vertical="center" wrapText="1"/>
    </xf>
    <xf numFmtId="0" fontId="13" fillId="0" borderId="0" xfId="6" applyBorder="1">
      <alignment horizontal="left" vertical="center" wrapText="1"/>
    </xf>
    <xf numFmtId="0" fontId="1" fillId="0" borderId="0" xfId="3" applyFont="1" applyFill="1" applyBorder="1" applyAlignment="1">
      <alignment vertical="center" wrapText="1"/>
    </xf>
    <xf numFmtId="3" fontId="12" fillId="10" borderId="7" xfId="20">
      <alignment horizontal="right" wrapText="1"/>
      <protection locked="0"/>
    </xf>
    <xf numFmtId="0" fontId="13" fillId="0" borderId="0" xfId="6" applyFont="1" applyBorder="1">
      <alignment horizontal="left" vertical="center" wrapText="1"/>
    </xf>
    <xf numFmtId="1" fontId="13" fillId="0" borderId="0" xfId="6" applyNumberFormat="1" applyFont="1" applyBorder="1" applyAlignment="1">
      <alignment horizontal="right" vertical="center" wrapText="1"/>
    </xf>
    <xf numFmtId="1" fontId="13" fillId="0" borderId="0" xfId="6" applyNumberFormat="1" applyFont="1" applyAlignment="1">
      <alignment horizontal="right" vertical="center" wrapText="1"/>
    </xf>
    <xf numFmtId="49" fontId="1" fillId="0" borderId="0" xfId="0" applyNumberFormat="1" applyFont="1" applyAlignment="1">
      <alignment horizontal="left" wrapText="1"/>
    </xf>
    <xf numFmtId="0" fontId="0" fillId="0" borderId="10" xfId="0" applyBorder="1">
      <alignment wrapText="1"/>
    </xf>
    <xf numFmtId="0" fontId="12" fillId="0" borderId="10" xfId="6" applyFont="1" applyBorder="1" applyAlignment="1">
      <alignment vertical="center"/>
    </xf>
    <xf numFmtId="0" fontId="13" fillId="0" borderId="12" xfId="6" applyBorder="1" applyAlignment="1">
      <alignment horizontal="right" vertical="center" wrapText="1"/>
    </xf>
    <xf numFmtId="1" fontId="13" fillId="0" borderId="11" xfId="6" applyNumberFormat="1" applyFont="1" applyBorder="1" applyAlignment="1">
      <alignment horizontal="right" vertical="center" wrapText="1"/>
    </xf>
    <xf numFmtId="49" fontId="1" fillId="0" borderId="0" xfId="0" applyNumberFormat="1" applyFont="1" applyBorder="1">
      <alignment wrapText="1"/>
    </xf>
    <xf numFmtId="49" fontId="28" fillId="0" borderId="0" xfId="21" applyNumberFormat="1" applyBorder="1" applyAlignment="1">
      <alignment vertical="center"/>
    </xf>
    <xf numFmtId="0" fontId="27" fillId="0" borderId="9" xfId="2" applyAlignment="1"/>
    <xf numFmtId="49" fontId="27" fillId="0" borderId="9" xfId="2" applyNumberFormat="1" applyAlignment="1"/>
    <xf numFmtId="0" fontId="28" fillId="0" borderId="0" xfId="21" applyAlignment="1"/>
    <xf numFmtId="0" fontId="30" fillId="0" borderId="0" xfId="23">
      <alignment wrapText="1"/>
    </xf>
    <xf numFmtId="0" fontId="29" fillId="0" borderId="0" xfId="22">
      <alignment wrapText="1"/>
    </xf>
    <xf numFmtId="0" fontId="33" fillId="0" borderId="0" xfId="24">
      <alignment wrapText="1"/>
    </xf>
    <xf numFmtId="0" fontId="33" fillId="0" borderId="0" xfId="24" applyAlignment="1"/>
    <xf numFmtId="0" fontId="35" fillId="10" borderId="0" xfId="26" applyFont="1" applyFill="1"/>
    <xf numFmtId="0" fontId="37" fillId="10" borderId="0" xfId="26" applyFont="1" applyFill="1"/>
    <xf numFmtId="0" fontId="38" fillId="10" borderId="0" xfId="27" applyFont="1" applyFill="1"/>
    <xf numFmtId="0" fontId="39" fillId="10" borderId="0" xfId="27" applyFont="1" applyFill="1"/>
    <xf numFmtId="0" fontId="40" fillId="10" borderId="0" xfId="26" applyFont="1" applyFill="1"/>
    <xf numFmtId="0" fontId="40" fillId="10" borderId="0" xfId="26" applyFont="1" applyFill="1" applyAlignment="1">
      <alignment horizontal="left" vertical="top" wrapText="1"/>
    </xf>
    <xf numFmtId="0" fontId="41" fillId="10" borderId="0" xfId="26" applyFont="1" applyFill="1"/>
    <xf numFmtId="0" fontId="40" fillId="10" borderId="0" xfId="26" applyFont="1" applyFill="1" applyAlignment="1">
      <alignment vertical="top" wrapText="1"/>
    </xf>
    <xf numFmtId="0" fontId="42" fillId="10" borderId="0" xfId="26" applyFont="1" applyFill="1"/>
    <xf numFmtId="0" fontId="0" fillId="0" borderId="0" xfId="0" applyAlignment="1"/>
    <xf numFmtId="1" fontId="0" fillId="0" borderId="0" xfId="0" applyNumberFormat="1" applyAlignment="1"/>
    <xf numFmtId="0" fontId="43" fillId="0" borderId="0" xfId="0" applyFont="1" applyAlignment="1"/>
    <xf numFmtId="0" fontId="43" fillId="0" borderId="0" xfId="0" applyFont="1" applyFill="1" applyAlignment="1"/>
    <xf numFmtId="0" fontId="44" fillId="0" borderId="0" xfId="0" applyFont="1" applyFill="1" applyAlignment="1"/>
    <xf numFmtId="0" fontId="12" fillId="0" borderId="0" xfId="0" applyFont="1" applyAlignment="1"/>
    <xf numFmtId="1" fontId="12" fillId="0" borderId="0" xfId="0" applyNumberFormat="1" applyFont="1" applyAlignment="1"/>
    <xf numFmtId="0" fontId="0" fillId="0" borderId="0" xfId="0" applyFill="1" applyAlignment="1"/>
    <xf numFmtId="0" fontId="12" fillId="0" borderId="0" xfId="0" applyFont="1">
      <alignment wrapText="1"/>
    </xf>
    <xf numFmtId="0" fontId="0" fillId="0" borderId="0" xfId="0" applyAlignment="1">
      <alignment horizontal="left" wrapText="1"/>
    </xf>
    <xf numFmtId="0" fontId="0" fillId="0" borderId="0" xfId="0" applyAlignment="1">
      <alignment horizontal="left" vertical="top" wrapText="1"/>
    </xf>
    <xf numFmtId="0" fontId="45" fillId="0" borderId="0" xfId="0" applyFont="1" applyAlignment="1"/>
    <xf numFmtId="0" fontId="0" fillId="0" borderId="0" xfId="0" applyAlignment="1">
      <alignment vertical="top" wrapText="1"/>
    </xf>
    <xf numFmtId="1" fontId="0" fillId="0" borderId="0" xfId="0" applyNumberFormat="1">
      <alignment wrapText="1"/>
    </xf>
    <xf numFmtId="0" fontId="0" fillId="0" borderId="0" xfId="0" applyAlignment="1">
      <alignment vertical="top"/>
    </xf>
    <xf numFmtId="0" fontId="12" fillId="0" borderId="0" xfId="0" applyFont="1" applyAlignment="1">
      <alignment horizontal="left" vertical="top" wrapText="1"/>
    </xf>
    <xf numFmtId="0" fontId="0" fillId="0" borderId="0" xfId="0" applyAlignment="1">
      <alignment horizontal="left"/>
    </xf>
    <xf numFmtId="0" fontId="12" fillId="0" borderId="0" xfId="0" applyFont="1" applyAlignment="1">
      <alignment vertical="top" wrapText="1"/>
    </xf>
    <xf numFmtId="3" fontId="0" fillId="0" borderId="0" xfId="0" applyNumberFormat="1" applyAlignment="1"/>
    <xf numFmtId="3" fontId="12" fillId="0" borderId="0" xfId="0" applyNumberFormat="1" applyFont="1" applyAlignment="1"/>
    <xf numFmtId="0" fontId="0" fillId="0" borderId="0" xfId="0" applyFill="1">
      <alignment wrapText="1"/>
    </xf>
    <xf numFmtId="0" fontId="43" fillId="0" borderId="0" xfId="0" applyFont="1" applyFill="1">
      <alignment wrapText="1"/>
    </xf>
    <xf numFmtId="0" fontId="0" fillId="0" borderId="0" xfId="0" applyFill="1" applyAlignment="1">
      <alignment vertical="top" wrapText="1"/>
    </xf>
    <xf numFmtId="0" fontId="0" fillId="0" borderId="0" xfId="0" applyFont="1">
      <alignment wrapText="1"/>
    </xf>
    <xf numFmtId="0" fontId="0" fillId="0" borderId="0" xfId="0" applyAlignment="1">
      <alignment horizontal="right"/>
    </xf>
    <xf numFmtId="0" fontId="0" fillId="0" borderId="0" xfId="0" applyAlignment="1">
      <alignment horizontal="right" wrapText="1"/>
    </xf>
    <xf numFmtId="0" fontId="12" fillId="0" borderId="0" xfId="0" applyFont="1" applyFill="1" applyAlignment="1"/>
    <xf numFmtId="0" fontId="0" fillId="0" borderId="13" xfId="0" applyFill="1" applyBorder="1" applyAlignment="1"/>
    <xf numFmtId="0" fontId="12" fillId="0" borderId="10" xfId="0" applyFont="1" applyFill="1" applyBorder="1" applyAlignment="1"/>
    <xf numFmtId="0" fontId="12" fillId="0" borderId="14" xfId="0" applyFont="1" applyFill="1" applyBorder="1" applyAlignment="1"/>
    <xf numFmtId="0" fontId="0" fillId="0" borderId="0" xfId="0" applyFill="1" applyBorder="1" applyAlignment="1">
      <alignment vertical="top" wrapText="1"/>
    </xf>
    <xf numFmtId="0" fontId="0" fillId="0" borderId="12" xfId="0" applyFill="1" applyBorder="1" applyAlignment="1">
      <alignment vertical="top" wrapText="1"/>
    </xf>
    <xf numFmtId="0" fontId="0" fillId="0" borderId="0" xfId="0" applyFill="1" applyBorder="1" applyAlignment="1"/>
    <xf numFmtId="0" fontId="0" fillId="0" borderId="12" xfId="0" applyFill="1" applyBorder="1" applyAlignment="1"/>
    <xf numFmtId="0" fontId="0" fillId="0" borderId="0" xfId="0" applyFill="1" applyBorder="1">
      <alignment wrapText="1"/>
    </xf>
    <xf numFmtId="0" fontId="0" fillId="0" borderId="12" xfId="0" applyFill="1" applyBorder="1">
      <alignment wrapText="1"/>
    </xf>
    <xf numFmtId="9" fontId="0" fillId="0" borderId="0" xfId="32" applyFont="1" applyFill="1" applyAlignment="1">
      <alignment wrapText="1"/>
    </xf>
    <xf numFmtId="0" fontId="48" fillId="0" borderId="0" xfId="0" applyFont="1" applyAlignment="1"/>
    <xf numFmtId="0" fontId="49" fillId="0" borderId="0" xfId="0" applyFont="1" applyAlignment="1"/>
    <xf numFmtId="0" fontId="50" fillId="0" borderId="0" xfId="0" applyFont="1" applyAlignment="1"/>
    <xf numFmtId="0" fontId="49" fillId="0" borderId="0" xfId="0" applyFont="1" applyAlignment="1">
      <alignment vertical="top"/>
    </xf>
    <xf numFmtId="3" fontId="0" fillId="0" borderId="0" xfId="0" applyNumberFormat="1" applyAlignment="1">
      <alignment horizontal="left"/>
    </xf>
    <xf numFmtId="3" fontId="0" fillId="0" borderId="0" xfId="0" applyNumberFormat="1">
      <alignment wrapText="1"/>
    </xf>
    <xf numFmtId="0" fontId="49" fillId="0" borderId="0" xfId="0" applyFont="1" applyAlignment="1">
      <alignment horizontal="left"/>
    </xf>
    <xf numFmtId="0" fontId="51" fillId="0" borderId="0" xfId="0" applyFont="1" applyAlignment="1"/>
    <xf numFmtId="0" fontId="0" fillId="0" borderId="0" xfId="0" applyAlignment="1">
      <alignment wrapText="1"/>
    </xf>
    <xf numFmtId="0" fontId="12" fillId="0" borderId="7" xfId="0" applyFont="1" applyBorder="1" applyAlignment="1">
      <alignment vertical="top" wrapText="1"/>
    </xf>
    <xf numFmtId="0" fontId="51" fillId="0" borderId="0" xfId="0" applyFont="1" applyAlignment="1">
      <alignment vertical="top"/>
    </xf>
    <xf numFmtId="0" fontId="0" fillId="0" borderId="12" xfId="0" applyBorder="1" applyAlignment="1">
      <alignment vertical="top" wrapText="1"/>
    </xf>
    <xf numFmtId="0" fontId="0" fillId="0" borderId="12" xfId="0" applyBorder="1" applyAlignment="1"/>
    <xf numFmtId="1" fontId="0" fillId="0" borderId="12" xfId="0" applyNumberFormat="1" applyBorder="1" applyAlignment="1"/>
    <xf numFmtId="0" fontId="52" fillId="0" borderId="0" xfId="0" applyFont="1" applyAlignment="1"/>
    <xf numFmtId="0" fontId="12" fillId="0" borderId="10" xfId="0" applyFont="1" applyBorder="1" applyAlignment="1"/>
    <xf numFmtId="0" fontId="12" fillId="0" borderId="14" xfId="0" applyFont="1" applyBorder="1" applyAlignment="1"/>
    <xf numFmtId="0" fontId="0" fillId="0" borderId="0" xfId="0" applyBorder="1" applyAlignment="1">
      <alignment vertical="top" wrapText="1"/>
    </xf>
    <xf numFmtId="0" fontId="12" fillId="0" borderId="13" xfId="0" applyFont="1" applyBorder="1" applyAlignment="1">
      <alignment vertical="top" wrapText="1"/>
    </xf>
    <xf numFmtId="0" fontId="12" fillId="0" borderId="13" xfId="0" applyFont="1" applyBorder="1" applyAlignment="1">
      <alignment horizontal="right" vertical="top" wrapText="1"/>
    </xf>
    <xf numFmtId="3" fontId="12" fillId="0" borderId="0" xfId="0" applyNumberFormat="1" applyFont="1" applyAlignment="1">
      <alignment horizontal="right"/>
    </xf>
    <xf numFmtId="3" fontId="0" fillId="0" borderId="0" xfId="0" applyNumberFormat="1" applyAlignment="1">
      <alignment horizontal="right"/>
    </xf>
    <xf numFmtId="3" fontId="12" fillId="0" borderId="13" xfId="0" applyNumberFormat="1" applyFont="1" applyBorder="1" applyAlignment="1"/>
    <xf numFmtId="3" fontId="12" fillId="0" borderId="13" xfId="0" applyNumberFormat="1" applyFont="1" applyBorder="1" applyAlignment="1">
      <alignment horizontal="right"/>
    </xf>
    <xf numFmtId="3" fontId="0" fillId="12" borderId="0" xfId="0" applyNumberFormat="1" applyFill="1" applyAlignment="1"/>
    <xf numFmtId="3" fontId="0" fillId="12" borderId="0" xfId="0" applyNumberFormat="1" applyFill="1" applyAlignment="1">
      <alignment horizontal="right"/>
    </xf>
    <xf numFmtId="3" fontId="0" fillId="0" borderId="12" xfId="0" applyNumberFormat="1" applyBorder="1" applyAlignment="1"/>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2" fillId="0" borderId="13" xfId="0" applyFont="1" applyBorder="1" applyAlignment="1">
      <alignment horizontal="left" vertical="top"/>
    </xf>
    <xf numFmtId="49" fontId="47" fillId="0" borderId="0" xfId="31">
      <alignment vertical="top"/>
    </xf>
    <xf numFmtId="49" fontId="37" fillId="0" borderId="0" xfId="28">
      <alignment vertical="top"/>
    </xf>
    <xf numFmtId="3" fontId="12" fillId="0" borderId="0" xfId="0" applyNumberFormat="1" applyFont="1">
      <alignment wrapText="1"/>
    </xf>
    <xf numFmtId="49" fontId="31" fillId="0" borderId="0" xfId="4">
      <alignment vertical="top"/>
    </xf>
    <xf numFmtId="49" fontId="32" fillId="0" borderId="0" xfId="5">
      <alignment vertical="top"/>
    </xf>
    <xf numFmtId="9" fontId="0" fillId="0" borderId="0" xfId="0" applyNumberFormat="1">
      <alignment wrapText="1"/>
    </xf>
    <xf numFmtId="3" fontId="0" fillId="0" borderId="13" xfId="0" applyNumberFormat="1" applyBorder="1" applyAlignment="1"/>
    <xf numFmtId="0" fontId="0" fillId="0" borderId="13" xfId="0" applyBorder="1" applyAlignment="1"/>
    <xf numFmtId="49" fontId="31" fillId="0" borderId="0" xfId="4">
      <alignment vertical="top"/>
    </xf>
    <xf numFmtId="49" fontId="32" fillId="0" borderId="0" xfId="5">
      <alignment vertical="top"/>
    </xf>
    <xf numFmtId="3" fontId="12" fillId="12" borderId="0" xfId="0" applyNumberFormat="1" applyFont="1" applyFill="1" applyAlignment="1"/>
    <xf numFmtId="0" fontId="0" fillId="0" borderId="13" xfId="0" applyBorder="1">
      <alignment wrapText="1"/>
    </xf>
    <xf numFmtId="0" fontId="43" fillId="0" borderId="13" xfId="0" applyFont="1" applyBorder="1" applyAlignment="1"/>
    <xf numFmtId="1" fontId="0" fillId="0" borderId="11" xfId="0" applyNumberFormat="1" applyBorder="1" applyAlignment="1"/>
    <xf numFmtId="0" fontId="0" fillId="0" borderId="11" xfId="0" applyBorder="1" applyAlignment="1"/>
    <xf numFmtId="0" fontId="0" fillId="0" borderId="0" xfId="0" applyBorder="1" applyAlignment="1"/>
    <xf numFmtId="0" fontId="46" fillId="0" borderId="0" xfId="0" applyFont="1" applyBorder="1" applyAlignment="1"/>
    <xf numFmtId="0" fontId="46" fillId="0" borderId="13" xfId="0" applyFont="1" applyBorder="1" applyAlignment="1">
      <alignment horizontal="left" indent="2"/>
    </xf>
    <xf numFmtId="3" fontId="0" fillId="0" borderId="0" xfId="0" applyNumberFormat="1" applyBorder="1" applyAlignment="1"/>
    <xf numFmtId="49" fontId="32" fillId="0" borderId="0" xfId="5" applyFill="1">
      <alignment vertical="top"/>
    </xf>
    <xf numFmtId="0" fontId="0" fillId="0" borderId="12" xfId="0" applyBorder="1" applyAlignment="1">
      <alignment vertical="top"/>
    </xf>
    <xf numFmtId="0" fontId="0" fillId="0" borderId="0" xfId="0" applyBorder="1" applyAlignment="1">
      <alignment vertical="top"/>
    </xf>
    <xf numFmtId="0" fontId="0" fillId="0" borderId="13" xfId="0" applyBorder="1" applyAlignment="1">
      <alignment vertical="top" wrapText="1"/>
    </xf>
    <xf numFmtId="0" fontId="0" fillId="0" borderId="11" xfId="0" applyBorder="1" applyAlignment="1">
      <alignment vertical="top" wrapText="1"/>
    </xf>
    <xf numFmtId="1" fontId="0" fillId="0" borderId="0" xfId="0" applyNumberFormat="1" applyBorder="1" applyAlignment="1"/>
    <xf numFmtId="1" fontId="12" fillId="0" borderId="0" xfId="0" applyNumberFormat="1" applyFont="1" applyBorder="1" applyAlignment="1"/>
    <xf numFmtId="1" fontId="34" fillId="0" borderId="0" xfId="25" applyNumberFormat="1" applyAlignment="1"/>
    <xf numFmtId="49" fontId="31" fillId="0" borderId="0" xfId="4">
      <alignment vertical="top"/>
    </xf>
    <xf numFmtId="0" fontId="12" fillId="0" borderId="0" xfId="0" applyFont="1" applyFill="1" applyBorder="1" applyAlignment="1"/>
    <xf numFmtId="49" fontId="31" fillId="0" borderId="0" xfId="4">
      <alignment vertical="top"/>
    </xf>
    <xf numFmtId="49" fontId="32" fillId="0" borderId="0" xfId="5">
      <alignment vertical="top"/>
    </xf>
    <xf numFmtId="3" fontId="12" fillId="10" borderId="18" xfId="20" applyBorder="1">
      <alignment horizontal="right" wrapText="1"/>
      <protection locked="0"/>
    </xf>
    <xf numFmtId="3" fontId="0" fillId="0" borderId="12" xfId="0" applyNumberFormat="1" applyBorder="1">
      <alignment wrapText="1"/>
    </xf>
    <xf numFmtId="3" fontId="12" fillId="10" borderId="7" xfId="20" applyBorder="1">
      <alignment horizontal="right" wrapText="1"/>
      <protection locked="0"/>
    </xf>
    <xf numFmtId="0" fontId="0" fillId="0" borderId="15" xfId="0" applyBorder="1" applyAlignment="1"/>
    <xf numFmtId="0" fontId="0" fillId="0" borderId="17" xfId="0" applyBorder="1" applyAlignment="1"/>
    <xf numFmtId="3" fontId="12" fillId="10" borderId="16" xfId="20" applyBorder="1">
      <alignment horizontal="right" wrapText="1"/>
      <protection locked="0"/>
    </xf>
    <xf numFmtId="0" fontId="29" fillId="0" borderId="0" xfId="22" applyAlignment="1">
      <alignment horizontal="left" vertical="top" wrapText="1"/>
    </xf>
    <xf numFmtId="0" fontId="29" fillId="0" borderId="0" xfId="22" applyBorder="1" applyAlignment="1">
      <alignment horizontal="left" vertical="top" wrapText="1"/>
    </xf>
    <xf numFmtId="0" fontId="29" fillId="0" borderId="12" xfId="22" applyBorder="1" applyAlignment="1">
      <alignment horizontal="left" vertical="top" wrapText="1"/>
    </xf>
    <xf numFmtId="0" fontId="29" fillId="0" borderId="15" xfId="22" applyBorder="1" applyAlignment="1">
      <alignment horizontal="left" vertical="top" wrapText="1"/>
    </xf>
    <xf numFmtId="0" fontId="29" fillId="0" borderId="0" xfId="22" applyAlignment="1">
      <alignment horizontal="left" vertical="top"/>
    </xf>
    <xf numFmtId="0" fontId="29" fillId="0" borderId="10" xfId="22" applyBorder="1" applyAlignment="1">
      <alignment horizontal="left" vertical="top"/>
    </xf>
    <xf numFmtId="0" fontId="29" fillId="0" borderId="14" xfId="22" applyBorder="1" applyAlignment="1">
      <alignment horizontal="left" vertical="top"/>
    </xf>
    <xf numFmtId="0" fontId="29" fillId="0" borderId="19" xfId="22" applyBorder="1" applyAlignment="1">
      <alignment horizontal="left" vertical="top"/>
    </xf>
    <xf numFmtId="0" fontId="54" fillId="10" borderId="0" xfId="25" applyFont="1" applyFill="1" applyAlignment="1"/>
    <xf numFmtId="49" fontId="32" fillId="0" borderId="0" xfId="5" applyFont="1">
      <alignment vertical="top"/>
    </xf>
    <xf numFmtId="0" fontId="30" fillId="0" borderId="0" xfId="23" applyFont="1">
      <alignment wrapText="1"/>
    </xf>
    <xf numFmtId="49" fontId="37" fillId="0" borderId="0" xfId="28" applyFont="1">
      <alignment vertical="top"/>
    </xf>
    <xf numFmtId="0" fontId="55" fillId="10" borderId="0" xfId="26" applyFont="1" applyFill="1"/>
    <xf numFmtId="0" fontId="43" fillId="0" borderId="0" xfId="0" applyFont="1" applyFill="1" applyBorder="1" applyAlignment="1"/>
    <xf numFmtId="0" fontId="12" fillId="0" borderId="13" xfId="0" applyFont="1" applyFill="1" applyBorder="1" applyAlignment="1"/>
    <xf numFmtId="0" fontId="0" fillId="0" borderId="7" xfId="0" applyFill="1" applyBorder="1" applyAlignment="1"/>
    <xf numFmtId="0" fontId="0" fillId="0" borderId="18" xfId="0" applyFill="1" applyBorder="1">
      <alignment wrapText="1"/>
    </xf>
    <xf numFmtId="49" fontId="32" fillId="0" borderId="0" xfId="5" applyFill="1" applyBorder="1">
      <alignment vertical="top"/>
    </xf>
    <xf numFmtId="49" fontId="31" fillId="0" borderId="0" xfId="4">
      <alignment vertical="top"/>
    </xf>
    <xf numFmtId="49" fontId="32" fillId="0" borderId="0" xfId="5">
      <alignment vertical="top"/>
    </xf>
    <xf numFmtId="0" fontId="12" fillId="0" borderId="0" xfId="0" applyFont="1" applyBorder="1" applyAlignment="1"/>
    <xf numFmtId="0" fontId="44" fillId="0" borderId="0" xfId="0" applyFont="1" applyFill="1" applyBorder="1" applyAlignment="1"/>
    <xf numFmtId="0" fontId="29" fillId="0" borderId="20" xfId="22" applyBorder="1" applyAlignment="1">
      <alignment horizontal="left" vertical="top"/>
    </xf>
    <xf numFmtId="0" fontId="29" fillId="0" borderId="21" xfId="22" applyBorder="1" applyAlignment="1">
      <alignment horizontal="left" vertical="top" wrapText="1"/>
    </xf>
    <xf numFmtId="0" fontId="0" fillId="0" borderId="21" xfId="0" applyBorder="1" applyAlignment="1"/>
    <xf numFmtId="0" fontId="12" fillId="0" borderId="7" xfId="0" applyFont="1" applyFill="1" applyBorder="1" applyAlignment="1"/>
    <xf numFmtId="3" fontId="12" fillId="10" borderId="22" xfId="20" applyBorder="1">
      <alignment horizontal="right" wrapText="1"/>
      <protection locked="0"/>
    </xf>
    <xf numFmtId="1" fontId="0" fillId="0" borderId="21" xfId="0" applyNumberFormat="1" applyBorder="1" applyAlignment="1"/>
    <xf numFmtId="1" fontId="0" fillId="0" borderId="23" xfId="0" applyNumberFormat="1" applyBorder="1" applyAlignment="1"/>
    <xf numFmtId="0" fontId="56" fillId="10" borderId="0" xfId="26" applyFont="1" applyFill="1"/>
    <xf numFmtId="0" fontId="57" fillId="0" borderId="0" xfId="22" applyFont="1" applyAlignment="1"/>
    <xf numFmtId="49" fontId="32" fillId="0" borderId="0" xfId="4" applyFont="1">
      <alignment vertical="top"/>
    </xf>
    <xf numFmtId="49" fontId="58" fillId="0" borderId="0" xfId="31" applyFont="1">
      <alignment vertical="top"/>
    </xf>
    <xf numFmtId="0" fontId="34" fillId="0" borderId="0" xfId="25" applyAlignment="1"/>
    <xf numFmtId="0" fontId="0" fillId="0" borderId="13" xfId="0" applyBorder="1" applyAlignment="1">
      <alignment horizontal="right"/>
    </xf>
    <xf numFmtId="1" fontId="0" fillId="0" borderId="0" xfId="0" applyNumberFormat="1" applyFill="1" applyBorder="1" applyAlignment="1"/>
    <xf numFmtId="0" fontId="1" fillId="11" borderId="0" xfId="3" applyFont="1" applyFill="1" applyBorder="1" applyAlignment="1">
      <alignment horizontal="left" vertical="center" wrapText="1" indent="1"/>
    </xf>
    <xf numFmtId="49" fontId="31" fillId="0" borderId="0" xfId="4">
      <alignment vertical="top"/>
    </xf>
    <xf numFmtId="49" fontId="32" fillId="0" borderId="0" xfId="5">
      <alignment vertical="top"/>
    </xf>
    <xf numFmtId="0" fontId="1" fillId="2" borderId="0" xfId="3" applyFont="1" applyBorder="1" applyAlignment="1">
      <alignment horizontal="left" vertical="center" wrapText="1" indent="1"/>
    </xf>
  </cellXfs>
  <cellStyles count="33">
    <cellStyle name="20 % - Dekorfärg3" xfId="3" builtinId="38"/>
    <cellStyle name="Anteckning" xfId="17" builtinId="10" hidden="1"/>
    <cellStyle name="Beräkning" xfId="13" builtinId="22" hidden="1"/>
    <cellStyle name="Bra" xfId="8" builtinId="26" hidden="1"/>
    <cellStyle name="Dålig" xfId="9" builtinId="27" hidden="1"/>
    <cellStyle name="Förklarande text" xfId="18" builtinId="53" hidden="1"/>
    <cellStyle name="Hyperlänk" xfId="25" builtinId="8"/>
    <cellStyle name="Hyperlänk 2" xfId="27" xr:uid="{993CA0A9-FADF-45C8-8BCB-1033C08179A4}"/>
    <cellStyle name="Indata" xfId="11" builtinId="20" hidden="1"/>
    <cellStyle name="Innehållsrubrik" xfId="22" xr:uid="{DA2553C1-ADCE-4241-ABCA-4FAC1DB9EE03}"/>
    <cellStyle name="Innehållstext" xfId="23" xr:uid="{B2C5B4EA-8F6F-4670-B4AA-5319574AA72F}"/>
    <cellStyle name="Kontrollcell" xfId="15" builtinId="23" hidden="1"/>
    <cellStyle name="Källa" xfId="24" xr:uid="{1D16B3C4-EC99-4EF5-9D62-AB0C196923D6}"/>
    <cellStyle name="Länkad cell" xfId="14" builtinId="24" hidden="1"/>
    <cellStyle name="Neutral" xfId="10" builtinId="28" hidden="1"/>
    <cellStyle name="Normal" xfId="0" builtinId="0" customBuiltin="1"/>
    <cellStyle name="Normal 2" xfId="26" xr:uid="{689E1F3E-94B4-4507-997B-318F775E529D}"/>
    <cellStyle name="Procent" xfId="32" builtinId="5"/>
    <cellStyle name="Rubrik" xfId="21" builtinId="15"/>
    <cellStyle name="Rubrik 1" xfId="1" builtinId="16" customBuiltin="1"/>
    <cellStyle name="Rubrik 2" xfId="2" builtinId="17" customBuiltin="1"/>
    <cellStyle name="Rubrik 3" xfId="7" builtinId="18" customBuiltin="1"/>
    <cellStyle name="Summa" xfId="19" builtinId="25" hidden="1"/>
    <cellStyle name="Summarad" xfId="20" xr:uid="{587B6513-F28E-4068-9714-D32048B8A3E8}"/>
    <cellStyle name="Tabellrubrik" xfId="4" xr:uid="{D761312B-E6A1-402E-AAD5-9481927A5129}"/>
    <cellStyle name="Tabellrubrik 2" xfId="31" xr:uid="{4021FB67-CB64-4701-8ACD-485E637AE663}"/>
    <cellStyle name="Tabellrubrik engelska" xfId="5" xr:uid="{6D778913-260F-425F-B93A-64DFEC78E187}"/>
    <cellStyle name="Tabellrubrik engelska 2" xfId="28" xr:uid="{75851FDC-CCF9-4858-BA80-F1537FF09DFF}"/>
    <cellStyle name="Tabelltext" xfId="6" xr:uid="{B655E2D5-DD52-41A0-83F6-AF7AFAB8FAD2}"/>
    <cellStyle name="Tabelltext 2" xfId="29" xr:uid="{933886F3-D7A6-4282-9C66-F13D0E3A4C6D}"/>
    <cellStyle name="Tusental [0] 2" xfId="30" xr:uid="{225665E6-35E6-4B01-81CE-F1D5071B7ED2}"/>
    <cellStyle name="Utdata" xfId="12" builtinId="21" hidden="1"/>
    <cellStyle name="Varningstext" xfId="16" builtinId="11" hidden="1"/>
  </cellStyles>
  <dxfs count="417">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left/>
        <right style="thin">
          <color theme="4"/>
        </right>
        <top/>
        <bottom/>
        <vertical/>
        <horizontal/>
      </border>
    </dxf>
    <dxf>
      <alignment horizontal="right" vertical="center" textRotation="0" wrapText="1" indent="0" justifyLastLine="0" shrinkToFit="0" readingOrder="0"/>
    </dxf>
    <dxf>
      <alignment horizontal="right" vertical="center" textRotation="0" wrapText="1" indent="0" justifyLastLine="0" shrinkToFit="0" readingOrder="0"/>
      <border diagonalUp="0" diagonalDown="0">
        <left style="medium">
          <color theme="4"/>
        </left>
        <right/>
        <top/>
        <bottom/>
        <vertical/>
        <horizontal/>
      </border>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center" vertical="center" textRotation="0" wrapText="1" indent="0" justifyLastLine="0" shrinkToFit="0" readingOrder="0"/>
    </dxf>
    <dxf>
      <numFmt numFmtId="3" formatCode="#,##0"/>
      <alignment horizontal="right"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dxf>
    <dxf>
      <border>
        <bottom style="thin">
          <color indexed="64"/>
        </bottom>
      </border>
    </dxf>
    <dxf>
      <numFmt numFmtId="3" formatCode="#,##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8"/>
        <color theme="1"/>
        <name val="Arial"/>
        <family val="2"/>
        <scheme val="none"/>
      </font>
      <alignment horizontal="righ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right style="thin">
          <color indexed="64"/>
        </right>
        <top/>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right style="thin">
          <color indexed="64"/>
        </right>
        <top/>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top/>
        <bottom/>
        <vertical/>
        <horizontal/>
      </border>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border diagonalUp="0" diagonalDown="0" outline="0">
        <left/>
        <right style="thin">
          <color indexed="64"/>
        </right>
        <top/>
        <bottom/>
      </border>
    </dxf>
    <dxf>
      <numFmt numFmtId="1" formatCode="0"/>
      <alignment horizontal="general" vertical="bottom" textRotation="0" wrapText="0" indent="0" justifyLastLine="0" shrinkToFit="0" readingOrder="0"/>
      <border diagonalUp="0" diagonalDown="0">
        <left style="thin">
          <color indexed="64"/>
        </left>
        <right style="thin">
          <color indexed="64"/>
        </right>
        <top/>
        <bottom style="thin">
          <color auto="1"/>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outline="0">
        <left/>
        <right style="thin">
          <color indexed="64"/>
        </right>
        <top/>
        <bottom/>
      </border>
    </dxf>
    <dxf>
      <numFmt numFmtId="1" formatCode="0"/>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numFmt numFmtId="1"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style="thin">
          <color indexed="64"/>
        </left>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numFmt numFmtId="1"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style="thin">
          <color indexed="64"/>
        </left>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numFmt numFmtId="1"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dxf>
    <dxf>
      <numFmt numFmtId="1" formatCode="0"/>
    </dxf>
    <dxf>
      <alignment horizontal="general" vertical="bottom" textRotation="0" wrapText="0" indent="0" justifyLastLine="0" shrinkToFit="0" readingOrder="0"/>
      <border diagonalUp="0" diagonalDown="0">
        <left/>
        <right style="thin">
          <color indexed="64"/>
        </right>
        <top/>
        <bottom/>
        <vertical/>
        <horizontal/>
      </border>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right style="thin">
          <color indexed="64"/>
        </right>
        <top/>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left"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416"/>
      <tableStyleElement type="headerRow" dxfId="415"/>
      <tableStyleElement type="totalRow" dxfId="414"/>
      <tableStyleElement type="lastColumn" dxfId="413"/>
      <tableStyleElement type="firstRowStripe" dxfId="412"/>
      <tableStyleElement type="firstColumnStripe" dxfId="411"/>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xdr:row>
      <xdr:rowOff>91440</xdr:rowOff>
    </xdr:from>
    <xdr:to>
      <xdr:col>1</xdr:col>
      <xdr:colOff>2362200</xdr:colOff>
      <xdr:row>1</xdr:row>
      <xdr:rowOff>534807</xdr:rowOff>
    </xdr:to>
    <xdr:pic>
      <xdr:nvPicPr>
        <xdr:cNvPr id="2" name="Bildobjekt 1" descr="Sveriges officiella statistik logotyp.">
          <a:extLst>
            <a:ext uri="{FF2B5EF4-FFF2-40B4-BE49-F238E27FC236}">
              <a16:creationId xmlns:a16="http://schemas.microsoft.com/office/drawing/2014/main" id="{C34DA648-011B-430C-81C5-8899A286C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91440"/>
          <a:ext cx="3048000" cy="443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101918</xdr:colOff>
      <xdr:row>0</xdr:row>
      <xdr:rowOff>46673</xdr:rowOff>
    </xdr:from>
    <xdr:to>
      <xdr:col>8</xdr:col>
      <xdr:colOff>354393</xdr:colOff>
      <xdr:row>2</xdr:row>
      <xdr:rowOff>18098</xdr:rowOff>
    </xdr:to>
    <xdr:pic>
      <xdr:nvPicPr>
        <xdr:cNvPr id="2" name="Bildobjekt 1" descr="Sveriges officiella statistik logotyp.">
          <a:extLst>
            <a:ext uri="{FF2B5EF4-FFF2-40B4-BE49-F238E27FC236}">
              <a16:creationId xmlns:a16="http://schemas.microsoft.com/office/drawing/2014/main" id="{CB35E956-4DDF-46B4-92A7-3726C2E4E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1678" y="46673"/>
          <a:ext cx="171551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76200</xdr:rowOff>
    </xdr:from>
    <xdr:to>
      <xdr:col>9</xdr:col>
      <xdr:colOff>324865</xdr:colOff>
      <xdr:row>2</xdr:row>
      <xdr:rowOff>47625</xdr:rowOff>
    </xdr:to>
    <xdr:pic>
      <xdr:nvPicPr>
        <xdr:cNvPr id="2" name="Bildobjekt 1" descr="Sveriges officiella statistik logotyp.">
          <a:extLst>
            <a:ext uri="{FF2B5EF4-FFF2-40B4-BE49-F238E27FC236}">
              <a16:creationId xmlns:a16="http://schemas.microsoft.com/office/drawing/2014/main" id="{2E0E4096-65F2-449A-A463-A13B09226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7620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398145</xdr:colOff>
      <xdr:row>0</xdr:row>
      <xdr:rowOff>59055</xdr:rowOff>
    </xdr:from>
    <xdr:to>
      <xdr:col>10</xdr:col>
      <xdr:colOff>235330</xdr:colOff>
      <xdr:row>2</xdr:row>
      <xdr:rowOff>30480</xdr:rowOff>
    </xdr:to>
    <xdr:pic>
      <xdr:nvPicPr>
        <xdr:cNvPr id="5" name="Bildobjekt 4" descr="Sveriges officiella statistik logotyp.">
          <a:extLst>
            <a:ext uri="{FF2B5EF4-FFF2-40B4-BE49-F238E27FC236}">
              <a16:creationId xmlns:a16="http://schemas.microsoft.com/office/drawing/2014/main" id="{FAE3729C-4D14-41C3-BB7F-811871595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59055"/>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76200</xdr:rowOff>
    </xdr:from>
    <xdr:to>
      <xdr:col>11</xdr:col>
      <xdr:colOff>485264</xdr:colOff>
      <xdr:row>34</xdr:row>
      <xdr:rowOff>94849</xdr:rowOff>
    </xdr:to>
    <xdr:pic>
      <xdr:nvPicPr>
        <xdr:cNvPr id="2" name="Bildobjekt 1" descr="Linjediagram som visar totala intäkter och kostnader mellan 2003 och 2021 för museikategorierna centrala museer, övriga statliga museer, regionala museer, kommunala museer och övriga museer. ">
          <a:extLst>
            <a:ext uri="{FF2B5EF4-FFF2-40B4-BE49-F238E27FC236}">
              <a16:creationId xmlns:a16="http://schemas.microsoft.com/office/drawing/2014/main" id="{69967698-0A23-E9D3-194B-443A3423348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0" y="373380"/>
          <a:ext cx="7297544" cy="41639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320040</xdr:colOff>
      <xdr:row>0</xdr:row>
      <xdr:rowOff>81915</xdr:rowOff>
    </xdr:from>
    <xdr:to>
      <xdr:col>15</xdr:col>
      <xdr:colOff>111505</xdr:colOff>
      <xdr:row>2</xdr:row>
      <xdr:rowOff>53340</xdr:rowOff>
    </xdr:to>
    <xdr:pic>
      <xdr:nvPicPr>
        <xdr:cNvPr id="3" name="Bildobjekt 2" descr="Sveriges officiella statistik logotyp.">
          <a:extLst>
            <a:ext uri="{FF2B5EF4-FFF2-40B4-BE49-F238E27FC236}">
              <a16:creationId xmlns:a16="http://schemas.microsoft.com/office/drawing/2014/main" id="{35130F50-6A6F-484A-B9E9-D9C114C6F3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520" y="81915"/>
          <a:ext cx="174218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11</xdr:col>
      <xdr:colOff>79720</xdr:colOff>
      <xdr:row>27</xdr:row>
      <xdr:rowOff>91717</xdr:rowOff>
    </xdr:to>
    <xdr:pic>
      <xdr:nvPicPr>
        <xdr:cNvPr id="4" name="Bildobjekt 3">
          <a:extLst>
            <a:ext uri="{FF2B5EF4-FFF2-40B4-BE49-F238E27FC236}">
              <a16:creationId xmlns:a16="http://schemas.microsoft.com/office/drawing/2014/main" id="{7A2956DC-329E-4B69-A3DC-41DCA2C4F9E6}"/>
            </a:ext>
          </a:extLst>
        </xdr:cNvPr>
        <xdr:cNvPicPr>
          <a:picLocks noChangeAspect="1"/>
        </xdr:cNvPicPr>
      </xdr:nvPicPr>
      <xdr:blipFill>
        <a:blip xmlns:r="http://schemas.openxmlformats.org/officeDocument/2006/relationships" r:embed="rId2"/>
        <a:stretch>
          <a:fillRect/>
        </a:stretch>
      </xdr:blipFill>
      <xdr:spPr>
        <a:xfrm>
          <a:off x="0" y="426720"/>
          <a:ext cx="5444200" cy="320067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323850</xdr:colOff>
      <xdr:row>0</xdr:row>
      <xdr:rowOff>28575</xdr:rowOff>
    </xdr:from>
    <xdr:to>
      <xdr:col>14</xdr:col>
      <xdr:colOff>115315</xdr:colOff>
      <xdr:row>2</xdr:row>
      <xdr:rowOff>0</xdr:rowOff>
    </xdr:to>
    <xdr:pic>
      <xdr:nvPicPr>
        <xdr:cNvPr id="4" name="Bildobjekt 3" descr="Sveriges officiella statistik logotyp.">
          <a:extLst>
            <a:ext uri="{FF2B5EF4-FFF2-40B4-BE49-F238E27FC236}">
              <a16:creationId xmlns:a16="http://schemas.microsoft.com/office/drawing/2014/main" id="{23A73266-4B61-4BC4-A63B-98616C940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85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53340</xdr:rowOff>
    </xdr:from>
    <xdr:to>
      <xdr:col>12</xdr:col>
      <xdr:colOff>507</xdr:colOff>
      <xdr:row>26</xdr:row>
      <xdr:rowOff>65803</xdr:rowOff>
    </xdr:to>
    <xdr:pic>
      <xdr:nvPicPr>
        <xdr:cNvPr id="2" name="Bildobjekt 1" descr="Staplat stapeldiagram som visar den totala andelen av intäkterna som kommer från andra källor 2021, samt fördelningen mellan intäktsslag per museikategori och totalt. Intäktsslagen är entréavgifter, försäljning, sponsring, donationer, fondavkastning, ränteavkastning, uppdragsverksamhet samt övriga intäkter. ">
          <a:extLst>
            <a:ext uri="{FF2B5EF4-FFF2-40B4-BE49-F238E27FC236}">
              <a16:creationId xmlns:a16="http://schemas.microsoft.com/office/drawing/2014/main" id="{8E4823B5-2246-6A62-C27C-1FF34D97C88C}"/>
            </a:ext>
          </a:extLst>
        </xdr:cNvPr>
        <xdr:cNvPicPr>
          <a:picLocks noChangeAspect="1"/>
        </xdr:cNvPicPr>
      </xdr:nvPicPr>
      <xdr:blipFill>
        <a:blip xmlns:r="http://schemas.openxmlformats.org/officeDocument/2006/relationships" r:embed="rId2"/>
        <a:stretch>
          <a:fillRect/>
        </a:stretch>
      </xdr:blipFill>
      <xdr:spPr>
        <a:xfrm>
          <a:off x="0" y="350520"/>
          <a:ext cx="5852667" cy="31214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352425</xdr:colOff>
      <xdr:row>0</xdr:row>
      <xdr:rowOff>66675</xdr:rowOff>
    </xdr:from>
    <xdr:to>
      <xdr:col>13</xdr:col>
      <xdr:colOff>143890</xdr:colOff>
      <xdr:row>2</xdr:row>
      <xdr:rowOff>38100</xdr:rowOff>
    </xdr:to>
    <xdr:pic>
      <xdr:nvPicPr>
        <xdr:cNvPr id="3" name="Bildobjekt 2" descr="Sveriges officiella statistik logotyp.">
          <a:extLst>
            <a:ext uri="{FF2B5EF4-FFF2-40B4-BE49-F238E27FC236}">
              <a16:creationId xmlns:a16="http://schemas.microsoft.com/office/drawing/2014/main" id="{24C7D441-F7F2-47B1-AE80-12A5C2179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3025"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7620</xdr:rowOff>
    </xdr:from>
    <xdr:to>
      <xdr:col>12</xdr:col>
      <xdr:colOff>507</xdr:colOff>
      <xdr:row>25</xdr:row>
      <xdr:rowOff>125236</xdr:rowOff>
    </xdr:to>
    <xdr:pic>
      <xdr:nvPicPr>
        <xdr:cNvPr id="4" name="Bildobjekt 3" descr="Staplat stapeldiagram som visar den  fördelningen mellan kostnadsslag per museikategori och totalt. Kostnadsslagen är personal, andra verksamhetskostnader, kapitalkostnader, lokalkostnader och inköp till samlingarna.">
          <a:extLst>
            <a:ext uri="{FF2B5EF4-FFF2-40B4-BE49-F238E27FC236}">
              <a16:creationId xmlns:a16="http://schemas.microsoft.com/office/drawing/2014/main" id="{17E17992-F868-260F-B8D3-2F00C6587769}"/>
            </a:ext>
          </a:extLst>
        </xdr:cNvPr>
        <xdr:cNvPicPr>
          <a:picLocks noChangeAspect="1"/>
        </xdr:cNvPicPr>
      </xdr:nvPicPr>
      <xdr:blipFill>
        <a:blip xmlns:r="http://schemas.openxmlformats.org/officeDocument/2006/relationships" r:embed="rId2"/>
        <a:stretch>
          <a:fillRect/>
        </a:stretch>
      </xdr:blipFill>
      <xdr:spPr>
        <a:xfrm>
          <a:off x="0" y="304800"/>
          <a:ext cx="5852667" cy="30970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205740</xdr:colOff>
      <xdr:row>0</xdr:row>
      <xdr:rowOff>51435</xdr:rowOff>
    </xdr:from>
    <xdr:to>
      <xdr:col>12</xdr:col>
      <xdr:colOff>42925</xdr:colOff>
      <xdr:row>2</xdr:row>
      <xdr:rowOff>22860</xdr:rowOff>
    </xdr:to>
    <xdr:pic>
      <xdr:nvPicPr>
        <xdr:cNvPr id="3" name="Bildobjekt 2" descr="Sveriges officiella statistik logotyp.">
          <a:extLst>
            <a:ext uri="{FF2B5EF4-FFF2-40B4-BE49-F238E27FC236}">
              <a16:creationId xmlns:a16="http://schemas.microsoft.com/office/drawing/2014/main" id="{925AC5E6-3162-48C7-AEE4-43179CB5D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7180" y="51435"/>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76200</xdr:rowOff>
    </xdr:from>
    <xdr:to>
      <xdr:col>12</xdr:col>
      <xdr:colOff>482133</xdr:colOff>
      <xdr:row>32</xdr:row>
      <xdr:rowOff>91778</xdr:rowOff>
    </xdr:to>
    <xdr:pic>
      <xdr:nvPicPr>
        <xdr:cNvPr id="4" name="Bildobjekt 3" descr="Ett linjediagram som visar antalet avlönade årsarbetskrafter (i tusental) per museikategori från 2003 till 2021.">
          <a:extLst>
            <a:ext uri="{FF2B5EF4-FFF2-40B4-BE49-F238E27FC236}">
              <a16:creationId xmlns:a16="http://schemas.microsoft.com/office/drawing/2014/main" id="{DD0DA508-CC9E-18CA-431F-52097F0899E5}"/>
            </a:ext>
          </a:extLst>
        </xdr:cNvPr>
        <xdr:cNvPicPr>
          <a:picLocks noChangeAspect="1"/>
        </xdr:cNvPicPr>
      </xdr:nvPicPr>
      <xdr:blipFill>
        <a:blip xmlns:r="http://schemas.openxmlformats.org/officeDocument/2006/relationships" r:embed="rId2"/>
        <a:stretch>
          <a:fillRect/>
        </a:stretch>
      </xdr:blipFill>
      <xdr:spPr>
        <a:xfrm>
          <a:off x="0" y="373380"/>
          <a:ext cx="6334293" cy="39017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15240</xdr:colOff>
      <xdr:row>0</xdr:row>
      <xdr:rowOff>38100</xdr:rowOff>
    </xdr:from>
    <xdr:to>
      <xdr:col>10</xdr:col>
      <xdr:colOff>340105</xdr:colOff>
      <xdr:row>2</xdr:row>
      <xdr:rowOff>9525</xdr:rowOff>
    </xdr:to>
    <xdr:pic>
      <xdr:nvPicPr>
        <xdr:cNvPr id="2" name="Bildobjekt 1" descr="Sveriges officiella statistik logotyp.">
          <a:extLst>
            <a:ext uri="{FF2B5EF4-FFF2-40B4-BE49-F238E27FC236}">
              <a16:creationId xmlns:a16="http://schemas.microsoft.com/office/drawing/2014/main" id="{2509B55C-4531-45EA-9EB4-29362646E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7760" y="38100"/>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11430</xdr:colOff>
      <xdr:row>0</xdr:row>
      <xdr:rowOff>68580</xdr:rowOff>
    </xdr:from>
    <xdr:to>
      <xdr:col>15</xdr:col>
      <xdr:colOff>336295</xdr:colOff>
      <xdr:row>2</xdr:row>
      <xdr:rowOff>40005</xdr:rowOff>
    </xdr:to>
    <xdr:pic>
      <xdr:nvPicPr>
        <xdr:cNvPr id="2" name="Bildobjekt 1" descr="Sveriges officiella statistik logotyp.">
          <a:extLst>
            <a:ext uri="{FF2B5EF4-FFF2-40B4-BE49-F238E27FC236}">
              <a16:creationId xmlns:a16="http://schemas.microsoft.com/office/drawing/2014/main" id="{95D95458-5EA5-42B8-B1D0-80A15EDC6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130" y="68580"/>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7620</xdr:colOff>
      <xdr:row>0</xdr:row>
      <xdr:rowOff>83820</xdr:rowOff>
    </xdr:from>
    <xdr:to>
      <xdr:col>9</xdr:col>
      <xdr:colOff>332485</xdr:colOff>
      <xdr:row>2</xdr:row>
      <xdr:rowOff>55245</xdr:rowOff>
    </xdr:to>
    <xdr:pic>
      <xdr:nvPicPr>
        <xdr:cNvPr id="2" name="Bildobjekt 1" descr="Sveriges officiella statistik logotyp.">
          <a:extLst>
            <a:ext uri="{FF2B5EF4-FFF2-40B4-BE49-F238E27FC236}">
              <a16:creationId xmlns:a16="http://schemas.microsoft.com/office/drawing/2014/main" id="{5544B8BB-083E-4DCD-BD98-A47C3418E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83820"/>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3</xdr:row>
      <xdr:rowOff>133350</xdr:rowOff>
    </xdr:from>
    <xdr:to>
      <xdr:col>8</xdr:col>
      <xdr:colOff>517525</xdr:colOff>
      <xdr:row>25</xdr:row>
      <xdr:rowOff>121285</xdr:rowOff>
    </xdr:to>
    <xdr:pic>
      <xdr:nvPicPr>
        <xdr:cNvPr id="2" name="Bildobjekt 1" descr="En figur som visar relationen mellan gruppen av museer som fått Kulturanalys utskick, de museer som sedan tillfrågats om att besvara enkäten, och de museer som till sist svarat på enkäten.">
          <a:extLst>
            <a:ext uri="{FF2B5EF4-FFF2-40B4-BE49-F238E27FC236}">
              <a16:creationId xmlns:a16="http://schemas.microsoft.com/office/drawing/2014/main" id="{B44B4B79-3AAA-418E-8483-13D9D3627F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561975"/>
          <a:ext cx="4679950" cy="313118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6</xdr:col>
      <xdr:colOff>610615</xdr:colOff>
      <xdr:row>2</xdr:row>
      <xdr:rowOff>28575</xdr:rowOff>
    </xdr:to>
    <xdr:pic>
      <xdr:nvPicPr>
        <xdr:cNvPr id="3" name="Bildobjekt 2" descr="Sveriges officiella statistik logotyp.">
          <a:extLst>
            <a:ext uri="{FF2B5EF4-FFF2-40B4-BE49-F238E27FC236}">
              <a16:creationId xmlns:a16="http://schemas.microsoft.com/office/drawing/2014/main" id="{0AADEF8A-6101-427E-B1D0-0EA5C72AE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7275" y="5715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647700</xdr:colOff>
      <xdr:row>0</xdr:row>
      <xdr:rowOff>47625</xdr:rowOff>
    </xdr:from>
    <xdr:to>
      <xdr:col>7</xdr:col>
      <xdr:colOff>486790</xdr:colOff>
      <xdr:row>2</xdr:row>
      <xdr:rowOff>19050</xdr:rowOff>
    </xdr:to>
    <xdr:pic>
      <xdr:nvPicPr>
        <xdr:cNvPr id="2" name="Bildobjekt 1" descr="Sveriges officiella statistik logotyp.">
          <a:extLst>
            <a:ext uri="{FF2B5EF4-FFF2-40B4-BE49-F238E27FC236}">
              <a16:creationId xmlns:a16="http://schemas.microsoft.com/office/drawing/2014/main" id="{D728DEF6-A776-429F-AD8A-731B21968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5275" y="476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571500</xdr:colOff>
      <xdr:row>0</xdr:row>
      <xdr:rowOff>57150</xdr:rowOff>
    </xdr:from>
    <xdr:to>
      <xdr:col>8</xdr:col>
      <xdr:colOff>296290</xdr:colOff>
      <xdr:row>2</xdr:row>
      <xdr:rowOff>28575</xdr:rowOff>
    </xdr:to>
    <xdr:pic>
      <xdr:nvPicPr>
        <xdr:cNvPr id="2" name="Bildobjekt 1" descr="Sveriges officiella statistik logotyp.">
          <a:extLst>
            <a:ext uri="{FF2B5EF4-FFF2-40B4-BE49-F238E27FC236}">
              <a16:creationId xmlns:a16="http://schemas.microsoft.com/office/drawing/2014/main" id="{95D32A14-7623-4306-B298-5ED23D6FB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5715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8</xdr:col>
      <xdr:colOff>572515</xdr:colOff>
      <xdr:row>2</xdr:row>
      <xdr:rowOff>57150</xdr:rowOff>
    </xdr:to>
    <xdr:pic>
      <xdr:nvPicPr>
        <xdr:cNvPr id="2" name="Bildobjekt 1" descr="Sveriges officiella statistik logotyp.">
          <a:extLst>
            <a:ext uri="{FF2B5EF4-FFF2-40B4-BE49-F238E27FC236}">
              <a16:creationId xmlns:a16="http://schemas.microsoft.com/office/drawing/2014/main" id="{88E5CBCB-CD66-4EC3-A243-8C98BB963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2475" y="857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219075</xdr:colOff>
      <xdr:row>0</xdr:row>
      <xdr:rowOff>66675</xdr:rowOff>
    </xdr:from>
    <xdr:to>
      <xdr:col>10</xdr:col>
      <xdr:colOff>10540</xdr:colOff>
      <xdr:row>2</xdr:row>
      <xdr:rowOff>38100</xdr:rowOff>
    </xdr:to>
    <xdr:pic>
      <xdr:nvPicPr>
        <xdr:cNvPr id="2" name="Bildobjekt 1" descr="Sveriges officiella statistik logotyp.">
          <a:extLst>
            <a:ext uri="{FF2B5EF4-FFF2-40B4-BE49-F238E27FC236}">
              <a16:creationId xmlns:a16="http://schemas.microsoft.com/office/drawing/2014/main" id="{13B6A4F4-285D-45C0-9B50-619542E6B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847725</xdr:colOff>
      <xdr:row>0</xdr:row>
      <xdr:rowOff>66675</xdr:rowOff>
    </xdr:from>
    <xdr:to>
      <xdr:col>6</xdr:col>
      <xdr:colOff>791590</xdr:colOff>
      <xdr:row>2</xdr:row>
      <xdr:rowOff>38100</xdr:rowOff>
    </xdr:to>
    <xdr:pic>
      <xdr:nvPicPr>
        <xdr:cNvPr id="2" name="Bildobjekt 1" descr="Sveriges officiella statistik logotyp.">
          <a:extLst>
            <a:ext uri="{FF2B5EF4-FFF2-40B4-BE49-F238E27FC236}">
              <a16:creationId xmlns:a16="http://schemas.microsoft.com/office/drawing/2014/main" id="{080AA6C3-2DB2-419B-A562-F229D5AF0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742950</xdr:colOff>
      <xdr:row>0</xdr:row>
      <xdr:rowOff>76200</xdr:rowOff>
    </xdr:from>
    <xdr:to>
      <xdr:col>5</xdr:col>
      <xdr:colOff>401065</xdr:colOff>
      <xdr:row>2</xdr:row>
      <xdr:rowOff>47625</xdr:rowOff>
    </xdr:to>
    <xdr:pic>
      <xdr:nvPicPr>
        <xdr:cNvPr id="2" name="Bildobjekt 1" descr="Sveriges officiella statistik logotyp.">
          <a:extLst>
            <a:ext uri="{FF2B5EF4-FFF2-40B4-BE49-F238E27FC236}">
              <a16:creationId xmlns:a16="http://schemas.microsoft.com/office/drawing/2014/main" id="{F5B1CF63-F72E-474C-B304-8F6B4B04E0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7620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554355</xdr:colOff>
      <xdr:row>0</xdr:row>
      <xdr:rowOff>57150</xdr:rowOff>
    </xdr:from>
    <xdr:to>
      <xdr:col>5</xdr:col>
      <xdr:colOff>1269745</xdr:colOff>
      <xdr:row>2</xdr:row>
      <xdr:rowOff>28575</xdr:rowOff>
    </xdr:to>
    <xdr:pic>
      <xdr:nvPicPr>
        <xdr:cNvPr id="2" name="Bildobjekt 1" descr="Sveriges officiella statistik logotyp.">
          <a:extLst>
            <a:ext uri="{FF2B5EF4-FFF2-40B4-BE49-F238E27FC236}">
              <a16:creationId xmlns:a16="http://schemas.microsoft.com/office/drawing/2014/main" id="{05B85289-8F0D-4E1E-B402-70BBAAAF64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7315" y="57150"/>
          <a:ext cx="184315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1085850</xdr:colOff>
      <xdr:row>0</xdr:row>
      <xdr:rowOff>47625</xdr:rowOff>
    </xdr:from>
    <xdr:to>
      <xdr:col>3</xdr:col>
      <xdr:colOff>724915</xdr:colOff>
      <xdr:row>2</xdr:row>
      <xdr:rowOff>19050</xdr:rowOff>
    </xdr:to>
    <xdr:pic>
      <xdr:nvPicPr>
        <xdr:cNvPr id="2" name="Bildobjekt 1" descr="Sveriges officiella statistik logotyp.">
          <a:extLst>
            <a:ext uri="{FF2B5EF4-FFF2-40B4-BE49-F238E27FC236}">
              <a16:creationId xmlns:a16="http://schemas.microsoft.com/office/drawing/2014/main" id="{38E9F052-BC65-4F7C-8AC1-9A29BE6E7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476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180975</xdr:colOff>
      <xdr:row>20</xdr:row>
      <xdr:rowOff>66675</xdr:rowOff>
    </xdr:from>
    <xdr:to>
      <xdr:col>0</xdr:col>
      <xdr:colOff>2487295</xdr:colOff>
      <xdr:row>20</xdr:row>
      <xdr:rowOff>1066800</xdr:rowOff>
    </xdr:to>
    <xdr:pic>
      <xdr:nvPicPr>
        <xdr:cNvPr id="7" name="Bildobjekt 6" descr="Bocka ur valet för att visa stödlinjer.">
          <a:extLst>
            <a:ext uri="{FF2B5EF4-FFF2-40B4-BE49-F238E27FC236}">
              <a16:creationId xmlns:a16="http://schemas.microsoft.com/office/drawing/2014/main" id="{7666A0BD-FF96-4DE1-A170-71F668E1D535}"/>
            </a:ext>
          </a:extLst>
        </xdr:cNvPr>
        <xdr:cNvPicPr/>
      </xdr:nvPicPr>
      <xdr:blipFill>
        <a:blip xmlns:r="http://schemas.openxmlformats.org/officeDocument/2006/relationships" r:embed="rId1"/>
        <a:stretch>
          <a:fillRect/>
        </a:stretch>
      </xdr:blipFill>
      <xdr:spPr>
        <a:xfrm>
          <a:off x="180975" y="5848350"/>
          <a:ext cx="2306320" cy="1000125"/>
        </a:xfrm>
        <a:prstGeom prst="rect">
          <a:avLst/>
        </a:prstGeom>
        <a:ln>
          <a:solidFill>
            <a:schemeClr val="bg1">
              <a:lumMod val="65000"/>
            </a:schemeClr>
          </a:solidFill>
        </a:ln>
      </xdr:spPr>
    </xdr:pic>
    <xdr:clientData/>
  </xdr:twoCellAnchor>
  <xdr:twoCellAnchor editAs="oneCell">
    <xdr:from>
      <xdr:col>0</xdr:col>
      <xdr:colOff>171450</xdr:colOff>
      <xdr:row>22</xdr:row>
      <xdr:rowOff>95250</xdr:rowOff>
    </xdr:from>
    <xdr:to>
      <xdr:col>0</xdr:col>
      <xdr:colOff>2032635</xdr:colOff>
      <xdr:row>22</xdr:row>
      <xdr:rowOff>1962150</xdr:rowOff>
    </xdr:to>
    <xdr:pic>
      <xdr:nvPicPr>
        <xdr:cNvPr id="8" name="Bildobjekt 7" descr="Ange alltid att cellerna inte ska ha någon kantlinje, detta hanteras av tabellformatet.">
          <a:extLst>
            <a:ext uri="{FF2B5EF4-FFF2-40B4-BE49-F238E27FC236}">
              <a16:creationId xmlns:a16="http://schemas.microsoft.com/office/drawing/2014/main" id="{90193424-07E5-444B-992B-609C6A7DF894}"/>
            </a:ext>
          </a:extLst>
        </xdr:cNvPr>
        <xdr:cNvPicPr/>
      </xdr:nvPicPr>
      <xdr:blipFill>
        <a:blip xmlns:r="http://schemas.openxmlformats.org/officeDocument/2006/relationships" r:embed="rId2"/>
        <a:stretch>
          <a:fillRect/>
        </a:stretch>
      </xdr:blipFill>
      <xdr:spPr>
        <a:xfrm>
          <a:off x="171450" y="7153275"/>
          <a:ext cx="1861185" cy="1866900"/>
        </a:xfrm>
        <a:prstGeom prst="rect">
          <a:avLst/>
        </a:prstGeom>
        <a:ln>
          <a:solidFill>
            <a:schemeClr val="bg1">
              <a:lumMod val="65000"/>
            </a:schemeClr>
          </a:solidFill>
        </a:ln>
      </xdr:spPr>
    </xdr:pic>
    <xdr:clientData/>
  </xdr:twoCellAnchor>
  <xdr:twoCellAnchor editAs="oneCell">
    <xdr:from>
      <xdr:col>0</xdr:col>
      <xdr:colOff>142875</xdr:colOff>
      <xdr:row>24</xdr:row>
      <xdr:rowOff>47625</xdr:rowOff>
    </xdr:from>
    <xdr:to>
      <xdr:col>0</xdr:col>
      <xdr:colOff>2324100</xdr:colOff>
      <xdr:row>24</xdr:row>
      <xdr:rowOff>2235200</xdr:rowOff>
    </xdr:to>
    <xdr:pic>
      <xdr:nvPicPr>
        <xdr:cNvPr id="9" name="Bildobjekt 8" descr="Ange alltid att cellerna inte ska ha någon fyllning, färger hanteras av tabellformatet.">
          <a:extLst>
            <a:ext uri="{FF2B5EF4-FFF2-40B4-BE49-F238E27FC236}">
              <a16:creationId xmlns:a16="http://schemas.microsoft.com/office/drawing/2014/main" id="{1A1E3D9F-46EE-431A-84F5-74339F925A34}"/>
            </a:ext>
          </a:extLst>
        </xdr:cNvPr>
        <xdr:cNvPicPr/>
      </xdr:nvPicPr>
      <xdr:blipFill>
        <a:blip xmlns:r="http://schemas.openxmlformats.org/officeDocument/2006/relationships" r:embed="rId3"/>
        <a:stretch>
          <a:fillRect/>
        </a:stretch>
      </xdr:blipFill>
      <xdr:spPr>
        <a:xfrm>
          <a:off x="142875" y="9363075"/>
          <a:ext cx="2181225" cy="2187575"/>
        </a:xfrm>
        <a:prstGeom prst="rect">
          <a:avLst/>
        </a:prstGeom>
        <a:ln>
          <a:solidFill>
            <a:schemeClr val="bg1">
              <a:lumMod val="65000"/>
            </a:schemeClr>
          </a:solidFill>
        </a:ln>
      </xdr:spPr>
    </xdr:pic>
    <xdr:clientData/>
  </xdr:twoCellAnchor>
  <xdr:twoCellAnchor editAs="oneCell">
    <xdr:from>
      <xdr:col>0</xdr:col>
      <xdr:colOff>104775</xdr:colOff>
      <xdr:row>27</xdr:row>
      <xdr:rowOff>47625</xdr:rowOff>
    </xdr:from>
    <xdr:to>
      <xdr:col>0</xdr:col>
      <xdr:colOff>2266950</xdr:colOff>
      <xdr:row>27</xdr:row>
      <xdr:rowOff>2276475</xdr:rowOff>
    </xdr:to>
    <xdr:pic>
      <xdr:nvPicPr>
        <xdr:cNvPr id="10" name="Bildobjekt 351" descr="Bild som visar rutan för alternativtext.">
          <a:extLst>
            <a:ext uri="{FF2B5EF4-FFF2-40B4-BE49-F238E27FC236}">
              <a16:creationId xmlns:a16="http://schemas.microsoft.com/office/drawing/2014/main" id="{994C5F47-FD53-4416-9905-93066AB106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775" y="13268325"/>
          <a:ext cx="2162175" cy="2228850"/>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4747671</xdr:colOff>
      <xdr:row>9</xdr:row>
      <xdr:rowOff>1585097</xdr:rowOff>
    </xdr:to>
    <xdr:pic>
      <xdr:nvPicPr>
        <xdr:cNvPr id="3" name="Bildobjekt 2">
          <a:extLst>
            <a:ext uri="{FF2B5EF4-FFF2-40B4-BE49-F238E27FC236}">
              <a16:creationId xmlns:a16="http://schemas.microsoft.com/office/drawing/2014/main" id="{ADE067BF-7D4F-4F59-A2E8-BF482428AC8E}"/>
            </a:ext>
          </a:extLst>
        </xdr:cNvPr>
        <xdr:cNvPicPr>
          <a:picLocks noChangeAspect="1"/>
        </xdr:cNvPicPr>
      </xdr:nvPicPr>
      <xdr:blipFill>
        <a:blip xmlns:r="http://schemas.openxmlformats.org/officeDocument/2006/relationships" r:embed="rId5"/>
        <a:stretch>
          <a:fillRect/>
        </a:stretch>
      </xdr:blipFill>
      <xdr:spPr>
        <a:xfrm>
          <a:off x="0" y="2217420"/>
          <a:ext cx="4747671" cy="1585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6</xdr:col>
      <xdr:colOff>934465</xdr:colOff>
      <xdr:row>2</xdr:row>
      <xdr:rowOff>0</xdr:rowOff>
    </xdr:to>
    <xdr:pic>
      <xdr:nvPicPr>
        <xdr:cNvPr id="2" name="Bildobjekt 1" descr="Sveriges officiella statistik logotyp.">
          <a:extLst>
            <a:ext uri="{FF2B5EF4-FFF2-40B4-BE49-F238E27FC236}">
              <a16:creationId xmlns:a16="http://schemas.microsoft.com/office/drawing/2014/main" id="{7119F436-C4D0-4AD4-ABE5-8BB0E264BC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285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110490</xdr:colOff>
      <xdr:row>0</xdr:row>
      <xdr:rowOff>55245</xdr:rowOff>
    </xdr:from>
    <xdr:to>
      <xdr:col>7</xdr:col>
      <xdr:colOff>625855</xdr:colOff>
      <xdr:row>2</xdr:row>
      <xdr:rowOff>26670</xdr:rowOff>
    </xdr:to>
    <xdr:pic>
      <xdr:nvPicPr>
        <xdr:cNvPr id="2" name="Bildobjekt 1" descr="Sveriges officiella statistik logotyp.">
          <a:extLst>
            <a:ext uri="{FF2B5EF4-FFF2-40B4-BE49-F238E27FC236}">
              <a16:creationId xmlns:a16="http://schemas.microsoft.com/office/drawing/2014/main" id="{DE357D4F-333F-4808-A099-4305FAC75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55245"/>
          <a:ext cx="18260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0</xdr:row>
      <xdr:rowOff>66675</xdr:rowOff>
    </xdr:from>
    <xdr:to>
      <xdr:col>8</xdr:col>
      <xdr:colOff>286765</xdr:colOff>
      <xdr:row>2</xdr:row>
      <xdr:rowOff>38100</xdr:rowOff>
    </xdr:to>
    <xdr:pic>
      <xdr:nvPicPr>
        <xdr:cNvPr id="2" name="Bildobjekt 1" descr="Sveriges officiella statistik logotyp.">
          <a:extLst>
            <a:ext uri="{FF2B5EF4-FFF2-40B4-BE49-F238E27FC236}">
              <a16:creationId xmlns:a16="http://schemas.microsoft.com/office/drawing/2014/main" id="{60BB4301-273A-42BA-999C-A52F8EBA7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3175"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85725</xdr:rowOff>
    </xdr:from>
    <xdr:to>
      <xdr:col>12</xdr:col>
      <xdr:colOff>324865</xdr:colOff>
      <xdr:row>2</xdr:row>
      <xdr:rowOff>57150</xdr:rowOff>
    </xdr:to>
    <xdr:pic>
      <xdr:nvPicPr>
        <xdr:cNvPr id="4" name="Bildobjekt 3" descr="Sveriges officiella statistik logotyp.">
          <a:extLst>
            <a:ext uri="{FF2B5EF4-FFF2-40B4-BE49-F238E27FC236}">
              <a16:creationId xmlns:a16="http://schemas.microsoft.com/office/drawing/2014/main" id="{99A2FB20-0E02-453B-887E-1267FC605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857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68580</xdr:rowOff>
    </xdr:from>
    <xdr:to>
      <xdr:col>8</xdr:col>
      <xdr:colOff>475867</xdr:colOff>
      <xdr:row>22</xdr:row>
      <xdr:rowOff>56612</xdr:rowOff>
    </xdr:to>
    <xdr:pic>
      <xdr:nvPicPr>
        <xdr:cNvPr id="2" name="Bildobjekt 1" descr="Liggande stapeldiagram som visar de vanligaste inriktningarna på museernas samlingar. ">
          <a:extLst>
            <a:ext uri="{FF2B5EF4-FFF2-40B4-BE49-F238E27FC236}">
              <a16:creationId xmlns:a16="http://schemas.microsoft.com/office/drawing/2014/main" id="{14B95029-294C-D8F0-863A-E3073DBCF7E3}"/>
            </a:ext>
          </a:extLst>
        </xdr:cNvPr>
        <xdr:cNvPicPr>
          <a:picLocks noChangeAspect="1"/>
        </xdr:cNvPicPr>
      </xdr:nvPicPr>
      <xdr:blipFill>
        <a:blip xmlns:r="http://schemas.openxmlformats.org/officeDocument/2006/relationships" r:embed="rId2"/>
        <a:stretch>
          <a:fillRect/>
        </a:stretch>
      </xdr:blipFill>
      <xdr:spPr>
        <a:xfrm>
          <a:off x="0" y="365760"/>
          <a:ext cx="4377307" cy="2578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66675</xdr:rowOff>
    </xdr:from>
    <xdr:to>
      <xdr:col>10</xdr:col>
      <xdr:colOff>124840</xdr:colOff>
      <xdr:row>2</xdr:row>
      <xdr:rowOff>38100</xdr:rowOff>
    </xdr:to>
    <xdr:pic>
      <xdr:nvPicPr>
        <xdr:cNvPr id="5" name="Bildobjekt 4" descr="Sveriges officiella statistik logotyp.">
          <a:extLst>
            <a:ext uri="{FF2B5EF4-FFF2-40B4-BE49-F238E27FC236}">
              <a16:creationId xmlns:a16="http://schemas.microsoft.com/office/drawing/2014/main" id="{C092E544-96CF-4F9F-BEF1-9993CAD5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83820</xdr:rowOff>
    </xdr:from>
    <xdr:to>
      <xdr:col>13</xdr:col>
      <xdr:colOff>12814</xdr:colOff>
      <xdr:row>32</xdr:row>
      <xdr:rowOff>75012</xdr:rowOff>
    </xdr:to>
    <xdr:pic>
      <xdr:nvPicPr>
        <xdr:cNvPr id="3" name="Bildobjekt 2" descr="Linjediagram som visar antalet museibesök per museikategori mellan 2003 och 2021.">
          <a:extLst>
            <a:ext uri="{FF2B5EF4-FFF2-40B4-BE49-F238E27FC236}">
              <a16:creationId xmlns:a16="http://schemas.microsoft.com/office/drawing/2014/main" id="{E4E5D033-A753-BD0A-FBCD-3E76010C12C5}"/>
            </a:ext>
          </a:extLst>
        </xdr:cNvPr>
        <xdr:cNvPicPr>
          <a:picLocks noChangeAspect="1"/>
        </xdr:cNvPicPr>
      </xdr:nvPicPr>
      <xdr:blipFill>
        <a:blip xmlns:r="http://schemas.openxmlformats.org/officeDocument/2006/relationships" r:embed="rId2"/>
        <a:stretch>
          <a:fillRect/>
        </a:stretch>
      </xdr:blipFill>
      <xdr:spPr>
        <a:xfrm>
          <a:off x="0" y="381000"/>
          <a:ext cx="7175614" cy="3877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85725</xdr:colOff>
      <xdr:row>0</xdr:row>
      <xdr:rowOff>47625</xdr:rowOff>
    </xdr:from>
    <xdr:to>
      <xdr:col>7</xdr:col>
      <xdr:colOff>181990</xdr:colOff>
      <xdr:row>2</xdr:row>
      <xdr:rowOff>19050</xdr:rowOff>
    </xdr:to>
    <xdr:pic>
      <xdr:nvPicPr>
        <xdr:cNvPr id="2" name="Bildobjekt 1" descr="Sveriges officiella statistik logotyp.">
          <a:extLst>
            <a:ext uri="{FF2B5EF4-FFF2-40B4-BE49-F238E27FC236}">
              <a16:creationId xmlns:a16="http://schemas.microsoft.com/office/drawing/2014/main" id="{9F5E124B-465D-461C-9C42-031AF06940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1375" y="476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53340</xdr:colOff>
      <xdr:row>0</xdr:row>
      <xdr:rowOff>83820</xdr:rowOff>
    </xdr:from>
    <xdr:to>
      <xdr:col>9</xdr:col>
      <xdr:colOff>159130</xdr:colOff>
      <xdr:row>2</xdr:row>
      <xdr:rowOff>55245</xdr:rowOff>
    </xdr:to>
    <xdr:pic>
      <xdr:nvPicPr>
        <xdr:cNvPr id="3" name="Bildobjekt 2" descr="Sveriges officiella statistik logotyp.">
          <a:extLst>
            <a:ext uri="{FF2B5EF4-FFF2-40B4-BE49-F238E27FC236}">
              <a16:creationId xmlns:a16="http://schemas.microsoft.com/office/drawing/2014/main" id="{65D1ABB8-94E6-49E1-B007-81B20ED6C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83820"/>
          <a:ext cx="175171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70C5F8-E005-45A1-AD3E-3B4EA665D2C9}" name="Tabell7" displayName="Tabell7" ref="A4:G16" totalsRowShown="0" headerRowDxfId="410" dataDxfId="409">
  <autoFilter ref="A4:G16" xr:uid="{3470C5F8-E005-45A1-AD3E-3B4EA665D2C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C8C20A-EF1F-4E6C-84CC-BA9BEA28B19D}" name="Museikategori" dataDxfId="408"/>
    <tableColumn id="2" xr3:uid="{269D51F3-078C-4AA9-A675-CC76B32AA081}" name="Tillfrågade 2020" dataDxfId="407"/>
    <tableColumn id="3" xr3:uid="{106FF6A5-EF15-49C0-9066-82729B9F7A43}" name="Svarande 2020" dataDxfId="406"/>
    <tableColumn id="4" xr3:uid="{EF63211B-399E-4091-A1D3-27A8A956C83F}" name="Procent 2020"/>
    <tableColumn id="5" xr3:uid="{A8E57FC3-7698-4BD9-84DC-D2B1DE550E9F}" name="Tillfrågade 2021" dataDxfId="405"/>
    <tableColumn id="6" xr3:uid="{1A947317-F830-4ED9-A143-2A6043509AE0}" name="Svarande 2021" dataDxfId="404"/>
    <tableColumn id="7" xr3:uid="{C824ACC5-16CD-4983-8210-884AA81AFF40}" name="Procent 2021"/>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D339AEC-78B7-4CAE-853C-54F407DBC5B1}" name="Tabell22" displayName="Tabell22" ref="A4:C16" totalsRowShown="0" dataDxfId="309">
  <autoFilter ref="A4:C16" xr:uid="{6D339AEC-78B7-4CAE-853C-54F407DBC5B1}">
    <filterColumn colId="0" hiddenButton="1"/>
    <filterColumn colId="1" hiddenButton="1"/>
    <filterColumn colId="2" hiddenButton="1"/>
  </autoFilter>
  <tableColumns count="3">
    <tableColumn id="1" xr3:uid="{4CA28A55-4239-4466-80BE-10B547B6C5E0}" name="Inriktning" dataDxfId="308"/>
    <tableColumn id="2" xr3:uid="{1038AD52-A117-4537-A642-C2A6B5E5DB70}" name="Museer med mindre än en årsarbetskraft" dataDxfId="307"/>
    <tableColumn id="3" xr3:uid="{65DEEBA3-BD90-436A-A52F-81AE2A558D0D}" name="Botaniska trädgårdar och arboretum" dataDxfId="306"/>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F104F31-6E2C-4580-A501-18B2852303F6}" name="Tabell19" displayName="Tabell19" ref="A4:E6" totalsRowShown="0" headerRowDxfId="305" dataDxfId="304">
  <autoFilter ref="A4:E6" xr:uid="{3F104F31-6E2C-4580-A501-18B2852303F6}">
    <filterColumn colId="0" hiddenButton="1"/>
    <filterColumn colId="1" hiddenButton="1"/>
    <filterColumn colId="2" hiddenButton="1"/>
    <filterColumn colId="3" hiddenButton="1"/>
    <filterColumn colId="4" hiddenButton="1"/>
  </autoFilter>
  <tableColumns count="5">
    <tableColumn id="1" xr3:uid="{C5AEBB98-D290-4864-90AA-52274A9EB218}" name="Museikategori" dataDxfId="303"/>
    <tableColumn id="2" xr3:uid="{DA8A6494-7273-481B-88CB-5EC6393F5B17}" name="Antal besök 2020" dataDxfId="302"/>
    <tableColumn id="3" xr3:uid="{6922B4C8-479F-410D-BE5C-EED2B37B3923}" name="Museer som svarat 2020 " dataDxfId="301"/>
    <tableColumn id="4" xr3:uid="{8E2A542D-B7C6-44B0-83E6-F98D2B4765C6}" name="Antal besök 2021" dataDxfId="300"/>
    <tableColumn id="5" xr3:uid="{7A6791B8-3F25-4B52-8AAD-A42AC66AB923}" name="Museer som svarat 2021" dataDxfId="299"/>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700E1FA-DCBB-4A5A-B6F5-40592B7CCA9B}" name="Tabell21" displayName="Tabell21" ref="A4:D6" totalsRowShown="0" headerRowDxfId="298" dataDxfId="297">
  <autoFilter ref="A4:D6" xr:uid="{D700E1FA-DCBB-4A5A-B6F5-40592B7CCA9B}">
    <filterColumn colId="0" hiddenButton="1"/>
    <filterColumn colId="1" hiddenButton="1"/>
    <filterColumn colId="2" hiddenButton="1"/>
    <filterColumn colId="3" hiddenButton="1"/>
  </autoFilter>
  <tableColumns count="4">
    <tableColumn id="1" xr3:uid="{CAD4469A-86E3-44E3-BF3C-08BB9640CE86}" name="Museikategori" dataDxfId="296"/>
    <tableColumn id="2" xr3:uid="{D67E53A2-F596-492A-B341-231FB40DE8C4}" name="Intäkter" dataDxfId="295"/>
    <tableColumn id="3" xr3:uid="{D3360A66-F43E-4767-BDE8-AFEE85D591D5}" name="Kostnader" dataDxfId="294"/>
    <tableColumn id="4" xr3:uid="{B2E7B001-D824-4F35-BBD8-F4341701E7AC}" name="Museer som svarat" dataDxfId="293"/>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BE3E2CF-7553-4F3D-B0D0-2FF653DAC9E0}" name="Tabell20" displayName="Tabell20" ref="A4:E6" totalsRowShown="0" headerRowDxfId="292" dataDxfId="291">
  <autoFilter ref="A4:E6" xr:uid="{CBE3E2CF-7553-4F3D-B0D0-2FF653DAC9E0}">
    <filterColumn colId="0" hiddenButton="1"/>
    <filterColumn colId="1" hiddenButton="1"/>
    <filterColumn colId="2" hiddenButton="1"/>
    <filterColumn colId="3" hiddenButton="1"/>
    <filterColumn colId="4" hiddenButton="1"/>
  </autoFilter>
  <tableColumns count="5">
    <tableColumn id="1" xr3:uid="{22A50C45-BDC3-42CD-A8D3-A784E7E91994}" name="Museikategori" dataDxfId="290"/>
    <tableColumn id="2" xr3:uid="{3990ABD8-A941-49A2-B25E-89D4F99AC027}" name="Årsarbetskrafter 2020" dataDxfId="289"/>
    <tableColumn id="3" xr3:uid="{939C19A5-BADA-4C95-8ED2-D5958DDF88A0}" name="Museer som svarat 2020" dataDxfId="288"/>
    <tableColumn id="4" xr3:uid="{A40EEB6B-4584-4E76-8E41-2347C9BDF837}" name="Årsarbetskrafter 2021" dataDxfId="287"/>
    <tableColumn id="5" xr3:uid="{7C2AE890-F515-45F0-9BD7-D0D16D27BCA2}" name="Museer som svarat 2021" dataDxfId="286"/>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5D671F3-69CF-4FF3-803F-8570691FC11B}" name="Tabell12" displayName="Tabell12" ref="A4:U24" totalsRowShown="0">
  <autoFilter ref="A4:U24" xr:uid="{C5D671F3-69CF-4FF3-803F-8570691FC1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B967A770-4EF8-4A53-B0B0-5CF003A38774}" name="Variabel"/>
    <tableColumn id="2" xr3:uid="{DC09B37A-7169-46A2-A9E1-9F8EAA4EA6D5}" name="Museikategori"/>
    <tableColumn id="3" xr3:uid="{4886A67C-1E30-4D4B-9660-4805FC2D9B77}" name="2003" dataDxfId="285"/>
    <tableColumn id="4" xr3:uid="{367297DE-091C-44E1-B610-2B226EB51690}" name="2004" dataDxfId="284"/>
    <tableColumn id="5" xr3:uid="{84A7B494-C501-4B39-BE95-530CEAEBCC9B}" name="2005" dataDxfId="283"/>
    <tableColumn id="6" xr3:uid="{850C9E9D-69B7-4624-B904-9DEF99265532}" name="2006" dataDxfId="282"/>
    <tableColumn id="7" xr3:uid="{E87FDA00-A0EE-4CCB-ABB9-3505E1CAB7E5}" name="2007" dataDxfId="281"/>
    <tableColumn id="8" xr3:uid="{5C92A3F2-E54A-4914-B120-C23F482F5429}" name="2008" dataDxfId="280"/>
    <tableColumn id="9" xr3:uid="{93393649-7291-4FED-BC20-275E2E0431A4}" name="2009" dataDxfId="279"/>
    <tableColumn id="10" xr3:uid="{41DE9BCE-D37D-4939-852E-21444A4AE76D}" name="2010" dataDxfId="278"/>
    <tableColumn id="11" xr3:uid="{2A705483-F2A2-4318-8224-633558742B6C}" name="2011" dataDxfId="277"/>
    <tableColumn id="12" xr3:uid="{4F99B9B5-120E-43CC-B9DA-6578C3460383}" name="2012" dataDxfId="276"/>
    <tableColumn id="13" xr3:uid="{2D7573AE-5CDC-43F2-9111-7F8A5564B047}" name="2013" dataDxfId="275"/>
    <tableColumn id="14" xr3:uid="{E9050443-1AE8-4ACF-A9F0-33F7FE6C4363}" name="2014" dataDxfId="274"/>
    <tableColumn id="15" xr3:uid="{AF55CC26-0078-4D2C-ADDE-7C96DF4E5614}" name="2015" dataDxfId="273"/>
    <tableColumn id="16" xr3:uid="{34136F64-FE32-488F-99FF-A6BD07D8B8DC}" name="2016" dataDxfId="272"/>
    <tableColumn id="17" xr3:uid="{C7D17D02-604D-4252-B755-7164B8B491A1}" name="2017" dataDxfId="271"/>
    <tableColumn id="18" xr3:uid="{1CE05A09-0962-41E0-9A54-30217818BD7C}" name="2018" dataDxfId="270"/>
    <tableColumn id="19" xr3:uid="{92BC3DD9-2E25-4ACC-B855-C84979FBCBC2}" name="2019" dataDxfId="269"/>
    <tableColumn id="20" xr3:uid="{8FA442C7-D1A9-4FC5-87F0-F1CC97894559}" name="2020" dataDxfId="268"/>
    <tableColumn id="21" xr3:uid="{C002B4AB-9060-4478-924F-16A431C0D91F}" name="2021" dataDxfId="267"/>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D5C8D62-B7D7-4DE1-86B2-FAA592B3B3DE}" name="Tabell9" displayName="Tabell9" ref="A7:K17" totalsRowShown="0" headerRowDxfId="266" dataDxfId="265">
  <autoFilter ref="A7:K17" xr:uid="{5D5C8D62-B7D7-4DE1-86B2-FAA592B3B3DE}"/>
  <tableColumns count="11">
    <tableColumn id="1" xr3:uid="{24CF14BD-726D-4687-ACF1-638E4406D27F}" name="Museikategori" dataDxfId="264"/>
    <tableColumn id="2" xr3:uid="{8FE9B05C-341B-4B82-B9A1-24372867E269}" name="Alla museer som tas med i rapporten*" dataDxfId="263"/>
    <tableColumn id="3" xr3:uid="{4972318F-047E-4759-B38D-7EEE2BCD80F1}" name="Svar på alla nyckelfrågor" dataDxfId="262"/>
    <tableColumn id="4" xr3:uid="{F8C3E0E8-4FEA-49E0-855F-2DBD1BE81524}" name="Svar på vissa nyckelfrågor" dataDxfId="261"/>
    <tableColumn id="5" xr3:uid="{51897B45-2C33-4F92-8088-924E57E160B8}" name="Ingen museal verksamhet under året" dataDxfId="260"/>
    <tableColumn id="6" xr3:uid="{336C8D9F-DEB7-4F08-91E3-5AB6705644C4}" name="Ej tillräckligt många svar" dataDxfId="259"/>
    <tableColumn id="7" xr3:uid="{67CCADE5-DDDA-4267-9456-9F4FECA6AB8D}" name="Inga svar" dataDxfId="258"/>
    <tableColumn id="8" xr3:uid="{56C5FF15-3E56-4299-A655-52FA2DC719D4}" name="Ej museum enligt definition" dataDxfId="257"/>
    <tableColumn id="9" xr3:uid="{F9E0163B-DC8C-491B-8086-6DBC72B65EDE}" name="Går inte att särredovisa verksamheten" dataDxfId="256"/>
    <tableColumn id="10" xr3:uid="{A8D7F2EC-FA41-4EDD-9F42-BA0A704725BE}" name="Nedlagt museum" dataDxfId="255"/>
    <tableColumn id="11" xr3:uid="{940A5154-CC05-4310-A926-A4187C01DC3B}" name="Samtliga" dataDxfId="254"/>
  </tableColumns>
  <tableStyleInfo name="Kulturanalys tabellformat" showFirstColumn="0"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B5680B-DB3C-4D81-901C-121D73060109}" name="Tabell26" displayName="Tabell26" ref="A4:AM16" headerRowCount="0" totalsRowShown="0" headerRowDxfId="253" dataDxfId="252">
  <tableColumns count="39">
    <tableColumn id="1" xr3:uid="{353CF151-3CA8-41D0-A87B-980C2091B65F}" name="Kolumn1" headerRowDxfId="251" dataDxfId="250"/>
    <tableColumn id="2" xr3:uid="{110D1B4D-D864-4848-9BB9-5D0A98C85825}" name="Kolumn2" headerRowDxfId="249" dataDxfId="248"/>
    <tableColumn id="3" xr3:uid="{B1C19806-5747-43BE-9CC3-F9967A5B2129}" name="Kolumn3" headerRowDxfId="247" dataDxfId="246"/>
    <tableColumn id="4" xr3:uid="{5654C631-43E9-42E9-8159-B643A2B9B56F}" name="Kolumn4" headerRowDxfId="245" dataDxfId="244"/>
    <tableColumn id="5" xr3:uid="{78FCF51C-1A66-461C-873C-670D0142864F}" name="Kolumn5" headerRowDxfId="243" dataDxfId="242"/>
    <tableColumn id="6" xr3:uid="{BB8FF7C0-2450-47DA-87E7-F417E9ADA497}" name="Kolumn6" headerRowDxfId="241" dataDxfId="240"/>
    <tableColumn id="7" xr3:uid="{FED267C9-53A2-48DA-B78F-116C39821714}" name="Kolumn7" headerRowDxfId="239" dataDxfId="238"/>
    <tableColumn id="8" xr3:uid="{D411C7B6-E10E-4581-81F9-C71B5CED2781}" name="Kolumn8" headerRowDxfId="237" dataDxfId="236"/>
    <tableColumn id="9" xr3:uid="{755CFB28-2648-423E-96E7-A943BB8372D9}" name="Kolumn9" headerRowDxfId="235" dataDxfId="234"/>
    <tableColumn id="10" xr3:uid="{E1490949-A98F-4B66-AA6C-A86F5A3224CD}" name="Kolumn10" headerRowDxfId="233" dataDxfId="232"/>
    <tableColumn id="11" xr3:uid="{929CDB77-CED3-4133-80B1-AFC93604CE5B}" name="Kolumn11" headerRowDxfId="231" dataDxfId="230"/>
    <tableColumn id="12" xr3:uid="{B2B52318-BD59-4198-8005-BB6695C9920D}" name="Kolumn12" headerRowDxfId="229" dataDxfId="228"/>
    <tableColumn id="13" xr3:uid="{451BBE77-BBB4-4351-AB1B-54CCBC89F168}" name="Kolumn13" headerRowDxfId="227" dataDxfId="226"/>
    <tableColumn id="14" xr3:uid="{E8CCAC34-D7D0-44C6-9AD9-115D19E9D7FF}" name="Kolumn14" headerRowDxfId="225" dataDxfId="224"/>
    <tableColumn id="15" xr3:uid="{AFE034D7-4FB6-48CA-AFA3-A4A4D406E599}" name="Kolumn15" headerRowDxfId="223" dataDxfId="222"/>
    <tableColumn id="16" xr3:uid="{85EC5B0C-7F8B-4B82-A7F5-E7305389F05D}" name="Kolumn16" headerRowDxfId="221" dataDxfId="220"/>
    <tableColumn id="17" xr3:uid="{5DA3F3CD-410F-41E2-9797-731EA06691F1}" name="Kolumn17" headerRowDxfId="219" dataDxfId="218"/>
    <tableColumn id="18" xr3:uid="{3E995B59-FA44-4EE1-925C-C0872FE4D713}" name="Kolumn18" headerRowDxfId="217" dataDxfId="216"/>
    <tableColumn id="19" xr3:uid="{2A1E6F4D-7CBC-46F6-95B5-4DE4E2F73CF1}" name="Kolumn19" headerRowDxfId="215" dataDxfId="214"/>
    <tableColumn id="20" xr3:uid="{59860CD6-A0E4-40D4-B3A8-5882F97B44DA}" name="Kolumn20" headerRowDxfId="213" dataDxfId="212"/>
    <tableColumn id="21" xr3:uid="{5BCAC415-A73E-403B-A31A-CF7D2642617C}" name="Kolumn21" headerRowDxfId="211" dataDxfId="210"/>
    <tableColumn id="22" xr3:uid="{08026AF1-148F-4DB6-A375-52F6429B3360}" name="Kolumn22" headerRowDxfId="209" dataDxfId="208"/>
    <tableColumn id="23" xr3:uid="{8DE0354E-7CAF-4026-9E6C-626559BA8679}" name="Kolumn23" headerRowDxfId="207" dataDxfId="206"/>
    <tableColumn id="24" xr3:uid="{0689A164-6945-489E-8179-C442819F8272}" name="Kolumn24" headerRowDxfId="205" dataDxfId="204"/>
    <tableColumn id="25" xr3:uid="{99D5D339-F7AA-4A7E-A1CA-17645627A0AF}" name="Kolumn25" headerRowDxfId="203" dataDxfId="202"/>
    <tableColumn id="26" xr3:uid="{634DF592-8CE0-4404-9CE2-BDDCC6A9DA83}" name="Kolumn26" headerRowDxfId="201" dataDxfId="200"/>
    <tableColumn id="27" xr3:uid="{A5DA8524-4D8C-4F8A-BF57-EC847AAF0F2C}" name="Kolumn27" headerRowDxfId="199" dataDxfId="198"/>
    <tableColumn id="28" xr3:uid="{2D662C7D-F27A-46B8-A721-45C675627744}" name="Kolumn28" headerRowDxfId="197" dataDxfId="196"/>
    <tableColumn id="29" xr3:uid="{9758CD2A-D305-47DC-AA4C-7967B74652BC}" name="Kolumn29" headerRowDxfId="195" dataDxfId="194"/>
    <tableColumn id="30" xr3:uid="{02E83B5C-EDE2-4C83-A292-D087CD7C7F4D}" name="Kolumn30" headerRowDxfId="193" dataDxfId="192"/>
    <tableColumn id="31" xr3:uid="{5217C507-C851-499E-A437-4A8A57CC95A8}" name="Kolumn31" headerRowDxfId="191" dataDxfId="190"/>
    <tableColumn id="32" xr3:uid="{DC0ED39F-067A-44F1-B66D-BC290CF7AABF}" name="Kolumn32" headerRowDxfId="189" dataDxfId="188"/>
    <tableColumn id="33" xr3:uid="{964C6842-CB73-4E6D-A7EF-E06233BB20E8}" name="Kolumn33" headerRowDxfId="187" dataDxfId="186"/>
    <tableColumn id="34" xr3:uid="{9598B3E6-E849-4885-A2ED-6ACA2CDC1A99}" name="Kolumn34" headerRowDxfId="185" dataDxfId="184"/>
    <tableColumn id="35" xr3:uid="{84B99927-7FDB-407F-A52F-22FD01C6D90B}" name="Kolumn35" headerRowDxfId="183" dataDxfId="182"/>
    <tableColumn id="36" xr3:uid="{C7ADA55C-6AF0-4CD9-AC96-8386ECDA4E78}" name="Kolumn36" headerRowDxfId="181" dataDxfId="180"/>
    <tableColumn id="37" xr3:uid="{A961427D-98FF-45D6-A9EE-C00F6516672F}" name="Kolumn37" headerRowDxfId="179" dataDxfId="178"/>
    <tableColumn id="38" xr3:uid="{23B4E089-1BE6-4C77-87EA-FB4688B4934A}" name="Kolumn38" headerRowDxfId="177" dataDxfId="176"/>
    <tableColumn id="39" xr3:uid="{8D8E18DD-87A1-498A-8497-FE28F2E212BE}" name="Kolumn39" headerRowDxfId="175" dataDxfId="174"/>
  </tableColumns>
  <tableStyleInfo name="Kulturanalys tabellformat"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3E1784-B2BE-431D-A50A-26BC67051964}" name="Tabell35" displayName="Tabell35" ref="A4:T10" totalsRowCount="1" headerRowDxfId="173" dataDxfId="172">
  <autoFilter ref="A4:T9" xr:uid="{AA3E1784-B2BE-431D-A50A-26BC670519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3A28CD5D-33D5-4030-9A6D-800CAE84ED90}" name="Museiktategori" totalsRowLabel="Totalt" dataDxfId="171" totalsRowDxfId="170"/>
    <tableColumn id="2" xr3:uid="{621D4243-8783-498D-99FA-DA05F04E7D06}" name="2003" totalsRowFunction="custom" dataDxfId="169" totalsRowDxfId="168">
      <totalsRowFormula>SUM(B5:B9)</totalsRowFormula>
    </tableColumn>
    <tableColumn id="3" xr3:uid="{814CBDB0-0E7B-469D-B0B0-19F2EC5417B2}" name="2004" totalsRowFunction="custom" dataDxfId="167" totalsRowDxfId="166">
      <totalsRowFormula>SUM(C5:C9)</totalsRowFormula>
    </tableColumn>
    <tableColumn id="4" xr3:uid="{5CCEBA43-F7FD-4941-B361-7CA1B575F8A1}" name="2005" totalsRowFunction="custom" dataDxfId="165" totalsRowDxfId="164">
      <totalsRowFormula>SUM(D5:D9)</totalsRowFormula>
    </tableColumn>
    <tableColumn id="5" xr3:uid="{30E59763-C420-4436-B6C8-FC0BEC10D32C}" name="2006" totalsRowFunction="custom" dataDxfId="163" totalsRowDxfId="162">
      <totalsRowFormula>SUM(E5:E9)</totalsRowFormula>
    </tableColumn>
    <tableColumn id="6" xr3:uid="{41A95BC9-D2C8-491A-BFF7-D27171DB0556}" name="2007" totalsRowFunction="custom" dataDxfId="161" totalsRowDxfId="160">
      <totalsRowFormula>SUM(F5:F9)</totalsRowFormula>
    </tableColumn>
    <tableColumn id="7" xr3:uid="{7A54B471-9F3A-47CD-ADDE-13394194231F}" name="2008" totalsRowFunction="custom" dataDxfId="159" totalsRowDxfId="158">
      <totalsRowFormula>SUM(G5:G9)</totalsRowFormula>
    </tableColumn>
    <tableColumn id="8" xr3:uid="{21A6EF93-B8BB-4646-9738-16B3801C7798}" name="2009" totalsRowFunction="custom" dataDxfId="157" totalsRowDxfId="156">
      <totalsRowFormula>SUM(H5:H9)</totalsRowFormula>
    </tableColumn>
    <tableColumn id="9" xr3:uid="{F606F6C9-D558-4FCF-AB83-FC510A4B369B}" name="2010" totalsRowFunction="custom" dataDxfId="155" totalsRowDxfId="154">
      <totalsRowFormula>SUM(I5:I9)</totalsRowFormula>
    </tableColumn>
    <tableColumn id="10" xr3:uid="{5CA7A313-3636-47B5-AB8B-5D11F838E612}" name="2011" totalsRowFunction="custom" dataDxfId="153" totalsRowDxfId="152">
      <totalsRowFormula>SUM(J5:J9)</totalsRowFormula>
    </tableColumn>
    <tableColumn id="11" xr3:uid="{DB932540-BA39-45E8-A142-F7DE216A685E}" name="2012" totalsRowFunction="custom" dataDxfId="151" totalsRowDxfId="150">
      <totalsRowFormula>SUM(K5:K9)</totalsRowFormula>
    </tableColumn>
    <tableColumn id="12" xr3:uid="{DFD5BAA4-C677-46E0-AD3E-2096B0A539BA}" name="2013" totalsRowFunction="custom" dataDxfId="149" totalsRowDxfId="148">
      <totalsRowFormula>SUM(L5:L9)</totalsRowFormula>
    </tableColumn>
    <tableColumn id="13" xr3:uid="{F898CE98-411B-41EA-A41A-D906C1ADBD48}" name="2014" totalsRowFunction="custom" dataDxfId="147" totalsRowDxfId="146">
      <totalsRowFormula>SUM(M5:M9)</totalsRowFormula>
    </tableColumn>
    <tableColumn id="14" xr3:uid="{2C0952F8-5616-493F-AC5D-7AE108202D3B}" name="2015" totalsRowFunction="custom" dataDxfId="145" totalsRowDxfId="144">
      <totalsRowFormula>SUM(N5:N9)</totalsRowFormula>
    </tableColumn>
    <tableColumn id="15" xr3:uid="{A626AC19-E464-457F-A8B2-4CC11D5D1472}" name="2016" totalsRowFunction="custom" dataDxfId="143" totalsRowDxfId="142">
      <totalsRowFormula>SUM(O5:O9)</totalsRowFormula>
    </tableColumn>
    <tableColumn id="16" xr3:uid="{8007C0E9-C262-4132-9435-06C046BD60CB}" name="2017" totalsRowFunction="custom" dataDxfId="141" totalsRowDxfId="140">
      <totalsRowFormula>SUM(P5:P9)</totalsRowFormula>
    </tableColumn>
    <tableColumn id="17" xr3:uid="{7D3EEC72-57D7-4244-A2E8-813D431446B5}" name="2018" totalsRowFunction="custom" dataDxfId="139" totalsRowDxfId="138">
      <totalsRowFormula>SUM(Q5:Q9)</totalsRowFormula>
    </tableColumn>
    <tableColumn id="18" xr3:uid="{AA4DD0BC-50FB-453F-AB48-0F2C9B4AAA31}" name="2019" totalsRowFunction="custom" dataDxfId="137" totalsRowDxfId="136">
      <totalsRowFormula>SUM(R5:R9)</totalsRowFormula>
    </tableColumn>
    <tableColumn id="19" xr3:uid="{00E71958-DD78-442C-9FAC-07E9E47077A2}" name="2020" totalsRowFunction="custom" dataDxfId="135" totalsRowDxfId="134">
      <totalsRowFormula>SUM(S5:S9)</totalsRowFormula>
    </tableColumn>
    <tableColumn id="20" xr3:uid="{3B832B01-9886-47E9-84C9-7EE2B12E6731}" name="2021" totalsRowFunction="custom" dataDxfId="133" totalsRowDxfId="132">
      <totalsRowFormula>SUM(T5:T9)</totalsRowFormula>
    </tableColumn>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3841164-B510-469E-BEC9-9F8D144F382F}" name="Tabell39" displayName="Tabell39" ref="A4:T10" totalsRowShown="0" headerRowDxfId="131" dataDxfId="130">
  <autoFilter ref="A4:T10" xr:uid="{33841164-B510-469E-BEC9-9F8D144F38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83965564-0011-4345-820D-41CC01B0A0AA}" name="Museikategori" dataDxfId="129"/>
    <tableColumn id="2" xr3:uid="{D2745EDF-DC41-487A-8F82-AA4EC0896B9D}" name="2003" dataDxfId="128"/>
    <tableColumn id="3" xr3:uid="{A3C8A7B2-A817-46DE-A2F4-9A467D57C239}" name="2004" dataDxfId="127"/>
    <tableColumn id="4" xr3:uid="{85CA69FB-5BFC-4F24-AC6D-C625686780C6}" name="2005" dataDxfId="126"/>
    <tableColumn id="5" xr3:uid="{17239064-7E4F-4F4E-9F7E-BCD26912291B}" name="2006" dataDxfId="125"/>
    <tableColumn id="6" xr3:uid="{9131BA88-1780-496E-9534-E687DB5CBD1F}" name="2007" dataDxfId="124"/>
    <tableColumn id="7" xr3:uid="{EE2B4CA3-61A5-4179-8A69-FCE9FD355D82}" name="2008" dataDxfId="123"/>
    <tableColumn id="8" xr3:uid="{3DDCF354-A7D0-4E5B-9D8D-96CC4186F8A0}" name="2009" dataDxfId="122"/>
    <tableColumn id="9" xr3:uid="{1B4CC3ED-6CFB-404D-A3E6-9B3107193802}" name="2010" dataDxfId="121"/>
    <tableColumn id="10" xr3:uid="{E17D84FE-92DE-47DB-90CA-65B963DC04EB}" name="2011" dataDxfId="120"/>
    <tableColumn id="11" xr3:uid="{335E1F17-4E61-454E-A416-863D044D3C48}" name="2012" dataDxfId="119"/>
    <tableColumn id="12" xr3:uid="{857EF791-88BF-4E81-98AB-1125BBC2B963}" name="2013" dataDxfId="118"/>
    <tableColumn id="13" xr3:uid="{756BBFF9-CF9B-4073-8B18-9BFD70BB4D0B}" name="2014" dataDxfId="117"/>
    <tableColumn id="14" xr3:uid="{383B4A8F-F1D4-45F3-93EF-D109F7211C18}" name="2015" dataDxfId="116"/>
    <tableColumn id="15" xr3:uid="{609368F3-37E5-4066-A87A-C904E80680F1}" name="2016" dataDxfId="115"/>
    <tableColumn id="16" xr3:uid="{0B74D942-343F-4161-920B-1B22FC5009ED}" name="2017" dataDxfId="114"/>
    <tableColumn id="17" xr3:uid="{1A975BCE-1AB6-447D-9292-E09C32F3C482}" name="2018" dataDxfId="113"/>
    <tableColumn id="18" xr3:uid="{D4987C8E-9263-4397-AFC6-0A9091C9BA7E}" name="2019" dataDxfId="112"/>
    <tableColumn id="19" xr3:uid="{ACDB3027-574E-4947-A845-8B7033172B90}" name="2020" dataDxfId="111"/>
    <tableColumn id="20" xr3:uid="{13EB74DC-79A2-4559-9F15-7EE4A13154FF}" name="2021" dataDxfId="110"/>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26CD4F1-A7E2-467B-8A82-9DC25C4F44FA}" name="Tabell40" displayName="Tabell40" ref="A4:T10" totalsRowShown="0" headerRowDxfId="109" dataDxfId="108">
  <autoFilter ref="A4:T10" xr:uid="{D26CD4F1-A7E2-467B-8A82-9DC25C4F44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37A4531-314E-4643-9CD3-098A634B1E2C}" name="Museikategori " dataDxfId="107"/>
    <tableColumn id="2" xr3:uid="{528116AB-528E-4F89-9DBD-539F031A5B83}" name="2003" dataDxfId="106"/>
    <tableColumn id="3" xr3:uid="{3ACF347C-9363-47E8-8708-CF51EA6EF412}" name="2004" dataDxfId="105"/>
    <tableColumn id="4" xr3:uid="{75496A12-28D9-4D58-9CBD-9C07D17EA865}" name="2005" dataDxfId="104"/>
    <tableColumn id="5" xr3:uid="{71DEE45A-37B6-4CE6-B5B7-E8A1FB520F27}" name="2006" dataDxfId="103"/>
    <tableColumn id="6" xr3:uid="{C5893C06-BC15-4998-B7FD-AD592EDDCFC5}" name="2007" dataDxfId="102"/>
    <tableColumn id="7" xr3:uid="{63DE54EA-27D9-4359-ABDF-11F1D49F5AC9}" name="2008" dataDxfId="101"/>
    <tableColumn id="8" xr3:uid="{FCD1B9EA-CC43-4C69-A1F2-7099861EEBD9}" name="2009" dataDxfId="100"/>
    <tableColumn id="9" xr3:uid="{240039B5-2780-4566-B654-B597956520AB}" name="2010" dataDxfId="99"/>
    <tableColumn id="10" xr3:uid="{0C4BBC35-33A2-4365-A6F0-14CF4E936FC1}" name="2011" dataDxfId="98"/>
    <tableColumn id="11" xr3:uid="{EC42C1C1-E2B7-48BA-8907-B6A5071D869F}" name="2012" dataDxfId="97"/>
    <tableColumn id="12" xr3:uid="{484EDEE8-CC83-4369-82C0-94223A198BAF}" name="2013" dataDxfId="96"/>
    <tableColumn id="13" xr3:uid="{074177BF-F5DD-481B-AF6A-614702D1A033}" name="2014" dataDxfId="95"/>
    <tableColumn id="14" xr3:uid="{7189BEC0-72DC-42E1-AB9F-4BA0FDD180D4}" name="2015" dataDxfId="94"/>
    <tableColumn id="15" xr3:uid="{970AA660-0506-49CD-B3CA-2C3119A88A9E}" name="2016" dataDxfId="93"/>
    <tableColumn id="16" xr3:uid="{0593CF39-C424-4701-B0F3-3615F57D0AE9}" name="2017" dataDxfId="92"/>
    <tableColumn id="17" xr3:uid="{2A64EADB-CE72-4B9C-A9CC-9CDAAD924661}" name="2018" dataDxfId="91"/>
    <tableColumn id="18" xr3:uid="{EE9C210B-47A1-429E-BFA8-905CD91A8217}" name="2019" dataDxfId="90"/>
    <tableColumn id="19" xr3:uid="{34D3E90D-7B3A-4932-95E4-A29356014C0C}" name="2020" dataDxfId="89"/>
    <tableColumn id="20" xr3:uid="{ABBB95EE-F0EF-4EDE-B9D4-6F314ADE5ABE}" name="2021" dataDxfId="88"/>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B88197-92D9-4B10-9951-C8870274A46D}" name="Tabell2" displayName="Tabell2" ref="A4:J11" totalsRowShown="0" headerRowDxfId="403" dataDxfId="402">
  <autoFilter ref="A4:J11" xr:uid="{90B88197-92D9-4B10-9951-C8870274A4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C5C5810-54FF-4175-9458-229C3A4C36B9}" name="Museikategori" dataDxfId="401"/>
    <tableColumn id="2" xr3:uid="{CE4F8844-B832-4A99-A306-B0729C2F2110}" name="Statlig myndighet" dataDxfId="400"/>
    <tableColumn id="3" xr3:uid="{0423EB85-C6BC-4051-B51D-0046FB30B38F}" name="Regional verksamhet" dataDxfId="399"/>
    <tableColumn id="4" xr3:uid="{D732C2E7-C90C-43B2-AC7A-414DFCFF83DA}" name="Kommunal verksamhet" dataDxfId="398"/>
    <tableColumn id="5" xr3:uid="{0E978DA8-0A4D-4142-B865-FB441FBCE850}" name="Stiftelse" dataDxfId="397"/>
    <tableColumn id="6" xr3:uid="{EBC5B6C6-F942-49D5-91D3-6E4E11FE8992}" name="Ideell förening" dataDxfId="396"/>
    <tableColumn id="7" xr3:uid="{478F38FD-C48E-4C25-8956-7BD5E5E5D110}" name="Ekonomisk förening" dataDxfId="395"/>
    <tableColumn id="8" xr3:uid="{AADDC416-1D80-4433-904D-27305A07204F}" name="Företag" dataDxfId="394"/>
    <tableColumn id="9" xr3:uid="{B193F15E-C6D2-4210-9522-F40EB3DAB9F7}" name="Annan, nämligen" dataDxfId="393"/>
    <tableColumn id="10" xr3:uid="{329E9F52-D9E8-4259-9ACC-09A8F070496C}" name="Totalt" dataDxfId="392"/>
  </tableColumns>
  <tableStyleInfo name="Kulturanalys tabellformat" showFirstColumn="0"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744D324-FE65-468A-85E5-365C125882B2}" name="Tabell37" displayName="Tabell37" ref="A4:T10" totalsRowCount="1" headerRowDxfId="87" dataDxfId="86" totalsRowCellStyle="Summarad">
  <autoFilter ref="A4:T9" xr:uid="{9744D324-FE65-468A-85E5-365C125882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2F85B1BB-CFA7-4A49-A690-778FC227998C}" name="Museikategori" totalsRowLabel="Totalt" dataDxfId="85" totalsRowCellStyle="Summarad"/>
    <tableColumn id="2" xr3:uid="{B8C5EFFF-42A7-4A0B-AD29-8F60B690B089}" name="2003" totalsRowFunction="custom" dataDxfId="84" totalsRowCellStyle="Summarad">
      <totalsRowFormula>SUM(B5:B9)</totalsRowFormula>
    </tableColumn>
    <tableColumn id="3" xr3:uid="{6D84071E-5989-45A0-9C28-01ACA4FA08A6}" name="2004" totalsRowFunction="custom" dataDxfId="83" totalsRowCellStyle="Summarad">
      <totalsRowFormula>SUM(C5:C9)</totalsRowFormula>
    </tableColumn>
    <tableColumn id="4" xr3:uid="{8A70A632-76E4-4C78-B22F-F06C4BA41F58}" name="2005" totalsRowFunction="custom" dataDxfId="82" totalsRowCellStyle="Summarad">
      <totalsRowFormula>SUM(D5:D9)</totalsRowFormula>
    </tableColumn>
    <tableColumn id="5" xr3:uid="{5344FA5A-1DAE-4548-91BF-2BDC32E5ED07}" name="2006" totalsRowFunction="custom" dataDxfId="81" totalsRowCellStyle="Summarad">
      <totalsRowFormula>SUM(E5:E9)</totalsRowFormula>
    </tableColumn>
    <tableColumn id="6" xr3:uid="{8F8D96C1-6434-4925-85E7-53A22249BCD1}" name="2007" totalsRowFunction="custom" dataDxfId="80" totalsRowCellStyle="Summarad">
      <totalsRowFormula>SUM(F5:F9)</totalsRowFormula>
    </tableColumn>
    <tableColumn id="7" xr3:uid="{360FD782-A2BF-4CC4-B417-8F73E8C7642D}" name="2008" totalsRowFunction="custom" dataDxfId="79" totalsRowCellStyle="Summarad">
      <totalsRowFormula>SUM(G5:G9)</totalsRowFormula>
    </tableColumn>
    <tableColumn id="8" xr3:uid="{62774827-F744-4228-836A-437F355757E1}" name="2009" totalsRowFunction="custom" dataDxfId="78" totalsRowCellStyle="Summarad">
      <totalsRowFormula>SUM(H5:H9)</totalsRowFormula>
    </tableColumn>
    <tableColumn id="9" xr3:uid="{622FE522-73C6-4863-9F14-050C574DBB07}" name="2010" totalsRowFunction="custom" dataDxfId="77" totalsRowCellStyle="Summarad">
      <totalsRowFormula>SUM(I5:I9)</totalsRowFormula>
    </tableColumn>
    <tableColumn id="10" xr3:uid="{89B06D64-7CA9-4E2A-8DB2-9A162FE7DAC3}" name="2011" totalsRowFunction="custom" dataDxfId="76" totalsRowCellStyle="Summarad">
      <totalsRowFormula>SUM(J5:J9)</totalsRowFormula>
    </tableColumn>
    <tableColumn id="11" xr3:uid="{C1C52BA8-F564-4AA5-86A6-CC2B454CFACE}" name="2012" totalsRowFunction="custom" dataDxfId="75" totalsRowCellStyle="Summarad">
      <totalsRowFormula>SUM(K5:K9)</totalsRowFormula>
    </tableColumn>
    <tableColumn id="12" xr3:uid="{A775DCAB-3DD5-4A63-98FB-5E3672F46AB2}" name="2013" totalsRowFunction="custom" dataDxfId="74" totalsRowCellStyle="Summarad">
      <totalsRowFormula>SUM(L5:L9)</totalsRowFormula>
    </tableColumn>
    <tableColumn id="13" xr3:uid="{6B61C6D5-6279-45B3-8761-A75951104CC8}" name="2014" totalsRowFunction="custom" dataDxfId="73" totalsRowCellStyle="Summarad">
      <totalsRowFormula>SUM(M5:M9)</totalsRowFormula>
    </tableColumn>
    <tableColumn id="14" xr3:uid="{3689B535-D5F6-4A68-8615-5E8805D779F6}" name="2015" totalsRowFunction="custom" dataDxfId="72" totalsRowCellStyle="Summarad">
      <totalsRowFormula>SUM(N5:N9)</totalsRowFormula>
    </tableColumn>
    <tableColumn id="15" xr3:uid="{0A771BFF-AA73-449E-8DE0-D5A576D1CD50}" name="2016" totalsRowFunction="custom" dataDxfId="71" totalsRowCellStyle="Summarad">
      <totalsRowFormula>SUM(O5:O9)</totalsRowFormula>
    </tableColumn>
    <tableColumn id="16" xr3:uid="{2F3EBF7D-2085-4064-84FA-9EC157AD7BD6}" name="2017" totalsRowFunction="custom" dataDxfId="70" totalsRowCellStyle="Summarad">
      <totalsRowFormula>SUM(P5:P9)</totalsRowFormula>
    </tableColumn>
    <tableColumn id="17" xr3:uid="{C5637FD7-EB2A-43D5-BB36-9939EFD76D0B}" name="2018" totalsRowFunction="custom" dataDxfId="69" totalsRowCellStyle="Summarad">
      <totalsRowFormula>SUM(Q5:Q9)</totalsRowFormula>
    </tableColumn>
    <tableColumn id="18" xr3:uid="{2E1DFEC5-8C1C-4BDA-97A1-0E146A86C9E7}" name="2019" totalsRowFunction="custom" dataDxfId="68" totalsRowCellStyle="Summarad">
      <totalsRowFormula>SUM(R5:R9)</totalsRowFormula>
    </tableColumn>
    <tableColumn id="19" xr3:uid="{F44B8F22-A0F6-48D5-986B-B16E6849C06D}" name="2020" totalsRowFunction="custom" dataDxfId="67" totalsRowCellStyle="Summarad">
      <totalsRowFormula>SUM(S5:S9)</totalsRowFormula>
    </tableColumn>
    <tableColumn id="20" xr3:uid="{2382636E-1515-41B7-A1AE-31AE922B5F91}" name="2021" totalsRowFunction="custom" dataDxfId="66" totalsRowCellStyle="Summarad">
      <totalsRowFormula>SUM(T5:T9)</totalsRowFormula>
    </tableColumn>
  </tableColumns>
  <tableStyleInfo name="Kulturanalys tabellforma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7706866-2984-4263-8BE9-66BB1D5EDA1B}" name="Tabell27" displayName="Tabell27" ref="A4:H11" totalsRowShown="0" headerRowDxfId="65" dataDxfId="64">
  <autoFilter ref="A4:H11" xr:uid="{17706866-2984-4263-8BE9-66BB1D5EDA1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FAD344-D369-4CA0-BE43-DA1BC9E45618}" name="Museikategori" dataDxfId="63"/>
    <tableColumn id="2" xr3:uid="{EB651F66-0A91-4FEF-A975-71BAAE343F41}" name="Statliga bidrag" dataDxfId="62"/>
    <tableColumn id="3" xr3:uid="{D883AD79-9856-4508-9F3B-9F9382B237AE}" name="Bidrag från Arbetsförmedlingen" dataDxfId="61"/>
    <tableColumn id="4" xr3:uid="{0AFF9559-E414-4CB3-8F13-DC2F1714F4CC}" name="Regionala bidrag" dataDxfId="60"/>
    <tableColumn id="5" xr3:uid="{428781BD-9187-498F-BF37-99DD8CA66E9B}" name="Kommunala bidrag" dataDxfId="59"/>
    <tableColumn id="6" xr3:uid="{C4589F8A-77AE-444C-BCDC-A46B2D08D4B2}" name="Bidrag från EU" dataDxfId="58"/>
    <tableColumn id="7" xr3:uid="{0BDF6C12-2B75-4B2A-8F29-FCA72E57A0B2}" name="Övriga bidrag" dataDxfId="57"/>
    <tableColumn id="8" xr3:uid="{1FF3F8CA-F35E-4759-AADD-AEC1306E201B}" name="Samtliga bidrag" dataDxfId="56">
      <calculatedColumnFormula>SUM(B5:G5)</calculatedColumnFormula>
    </tableColumn>
  </tableColumns>
  <tableStyleInfo name="Kulturanalys tabellformat" showFirstColumn="0"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32B6667-390E-49D2-B91E-8C8C4129FB4B}" name="Tabell28" displayName="Tabell28" ref="A4:J11" totalsRowShown="0" headerRowDxfId="55">
  <autoFilter ref="A4:J11" xr:uid="{F32B6667-390E-49D2-B91E-8C8C4129FB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1DF885D-B6F4-4C40-875F-E674036E8463}" name="Museikategori"/>
    <tableColumn id="2" xr3:uid="{40E94063-A953-4121-993A-777ABA903951}" name="Entréavgifter"/>
    <tableColumn id="3" xr3:uid="{5761598C-F4DD-4CAA-B4F0-F10EFF194A63}" name="Försäljning"/>
    <tableColumn id="4" xr3:uid="{5B2D7E7E-4AE5-44EF-A5A9-5BBBF80FF903}" name="Sponsring"/>
    <tableColumn id="5" xr3:uid="{835D17DA-0BFB-48F1-9DAB-1AD3188AB90C}" name="Donationer"/>
    <tableColumn id="6" xr3:uid="{2A2635DE-DF67-4B63-B8A2-CBA24318A79A}" name="Fondavkastning"/>
    <tableColumn id="7" xr3:uid="{0F01F8C0-1746-4C61-A0CA-262911E988CC}" name="Ränteavkastning"/>
    <tableColumn id="8" xr3:uid="{AF903619-909E-4439-AB4F-0584F555F0F0}" name="Uppdragsverksamhet"/>
    <tableColumn id="9" xr3:uid="{827004AC-4FE7-4604-86F4-1E77BE537C25}" name="Övriga intäkter"/>
    <tableColumn id="10" xr3:uid="{FC2F9F24-C98A-4F5B-9C57-D1C65D34C8E8}" name="Samtliga intäkter från andra källor">
      <calculatedColumnFormula>SUM(B5:I5)</calculatedColumnFormula>
    </tableColumn>
  </tableColumns>
  <tableStyleInfo name="Kulturanalys tabellformat" showFirstColumn="0"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478677-1189-4865-B668-D827D6AD4FD7}" name="Tabell31" displayName="Tabell31" ref="A5:H12" totalsRowShown="0" headerRowDxfId="54" dataDxfId="53">
  <autoFilter ref="A5:H12" xr:uid="{49478677-1189-4865-B668-D827D6AD4F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FF675DC-5154-4BB1-B050-10BAA4C33F5F}" name="Museikategori" dataDxfId="52"/>
    <tableColumn id="2" xr3:uid="{97433DBA-14A9-4480-B96A-50BBA6B303BC}" name="Personal" dataDxfId="51"/>
    <tableColumn id="3" xr3:uid="{758AF7D4-BFF2-4BFC-9E50-85E3550CD25C}" name="Lokal" dataDxfId="50"/>
    <tableColumn id="4" xr3:uid="{671EEFAF-45A6-4288-8A65-943299A40F4B}" name="Andra kostnader" dataDxfId="49"/>
    <tableColumn id="5" xr3:uid="{ECFAD477-974C-41D9-91B1-BE4339430856}" name="Inköp till samlingarna" dataDxfId="48"/>
    <tableColumn id="6" xr3:uid="{BE93D720-8ECA-4382-9B15-62F4E2E85C3D}" name="Avskrivningar fastigheter" dataDxfId="47"/>
    <tableColumn id="7" xr3:uid="{B691A3E2-5F5A-4AE6-B73D-532C79ED7213}" name="Övriga avskrivningar" dataDxfId="46"/>
    <tableColumn id="8" xr3:uid="{EA6A5C34-313E-46F9-B821-F31E5D80FEB7}" name="Finansiella kostnader" dataDxfId="45"/>
  </tableColumns>
  <tableStyleInfo name="Kulturanalys tabellforma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F6C2456-44EB-4E20-8BDB-B8BF0533BAA4}" name="Tabell32" displayName="Tabell32" ref="A4:G470" totalsRowShown="0" headerRowDxfId="44" dataDxfId="42" headerRowBorderDxfId="43">
  <autoFilter ref="A4:G470" xr:uid="{AF6C2456-44EB-4E20-8BDB-B8BF0533BAA4}"/>
  <tableColumns count="7">
    <tableColumn id="1" xr3:uid="{A577F181-9FDA-451F-8F0F-5F9D3014CA3B}" name="Kommun" dataDxfId="41"/>
    <tableColumn id="2" xr3:uid="{04732CE0-0BBB-4B86-99EF-68313ADC8968}" name="Museum" dataDxfId="40"/>
    <tableColumn id="3" xr3:uid="{470DBA9A-BC22-4509-BF4C-A1C670879FC8}" name="Museikategori" dataDxfId="39"/>
    <tableColumn id="4" xr3:uid="{00CD149E-027A-424A-B081-7A1E5D3C04FA}" name="Anläggningsbesök" dataDxfId="38"/>
    <tableColumn id="5" xr3:uid="{399DA5E1-FF98-4D2B-A680-6143CFEA2552}" name="Verksamhetsbesök" dataDxfId="37"/>
    <tableColumn id="6" xr3:uid="{72ED5F8C-2DB4-4852-8F26-4F78FBF8E266}" name="Verksamhetsbesök: Barn" dataDxfId="36"/>
    <tableColumn id="7" xr3:uid="{732FB4F1-DFDA-41CB-9207-43AE18ED6578}" name="Filialbesök" dataDxfId="3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2E92976-700C-4B68-92DB-B997A66AD040}" name="Tabell33" displayName="Tabell33" ref="A4:C187" totalsRowShown="0" headerRowDxfId="34" dataDxfId="32" headerRowBorderDxfId="33">
  <autoFilter ref="A4:C187" xr:uid="{027D30E8-5F13-42DD-ABFA-C94A479360A4}">
    <filterColumn colId="0" hiddenButton="1"/>
    <filterColumn colId="1" hiddenButton="1"/>
    <filterColumn colId="2" hiddenButton="1"/>
  </autoFilter>
  <tableColumns count="3">
    <tableColumn id="1" xr3:uid="{80872985-7EB9-4087-93F8-4E6D3A32177F}" name="Kommun" dataDxfId="31"/>
    <tableColumn id="2" xr3:uid="{C682D410-A96D-4ACF-96E1-2806A3CCA748}" name="Museum" dataDxfId="30"/>
    <tableColumn id="3" xr3:uid="{7CDEFF97-1448-4283-8AF5-6D6500D63015}" name="Anläggningsbesök" dataDxfId="29"/>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FA4B7B2-4CCC-42A9-9877-27F0F8F3CA50}" name="Tabell34" displayName="Tabell34" ref="A4:D11" totalsRowShown="0" headerRowDxfId="28" dataDxfId="27">
  <autoFilter ref="A4:D11" xr:uid="{3FA4B7B2-4CCC-42A9-9877-27F0F8F3CA50}">
    <filterColumn colId="0" hiddenButton="1"/>
    <filterColumn colId="1" hiddenButton="1"/>
    <filterColumn colId="2" hiddenButton="1"/>
    <filterColumn colId="3" hiddenButton="1"/>
  </autoFilter>
  <tableColumns count="4">
    <tableColumn id="1" xr3:uid="{397AFC3D-97ED-4D87-B38A-0FF66602CA27}" name="Museum" dataDxfId="26"/>
    <tableColumn id="2" xr3:uid="{F74B159E-74F5-4EAD-9259-B53980C22FFF}" name="Län" dataDxfId="25"/>
    <tableColumn id="3" xr3:uid="{6D32412A-D38D-45FE-A7C8-C3ED5FB469D9}" name="Kommun" dataDxfId="24"/>
    <tableColumn id="4" xr3:uid="{12E73ACA-40AA-48C9-8C54-F946384B4277}" name="Anlaggningsbesök" dataDxfId="23"/>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25DB22-8938-4635-8906-56ED8EFFFCF1}" name="Tabell1" displayName="Tabell1" ref="A4:G16" headerRowDxfId="22" dataDxfId="21">
  <autoFilter ref="A4:G16" xr:uid="{031912E3-CF30-43DF-B62A-01ABF374FF2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A85F06F-0ADF-4356-95D2-7C17032E9178}" name="Aktiviteter" totalsRowLabel="Summa" dataDxfId="20" totalsRowDxfId="19"/>
    <tableColumn id="2" xr3:uid="{14FDB19F-C927-4DA9-8C35-A74334D938FF}" name="Centrala museer 2014" dataDxfId="18" totalsRowDxfId="17"/>
    <tableColumn id="3" xr3:uid="{F4CBA529-A26B-4D11-93D4-6AEAE644DCDD}" name="Centrala museer 2015" dataDxfId="16" totalsRowDxfId="15"/>
    <tableColumn id="4" xr3:uid="{066A3AFC-4255-4C52-8C69-E0AEEC3862C1}" name="Centrala museer 2016" dataDxfId="14" totalsRowDxfId="13"/>
    <tableColumn id="5" xr3:uid="{ED666F23-31C7-48D1-89E1-97CAFDCBAADE}" name="Centrala museer 2017" dataDxfId="12" totalsRowDxfId="11"/>
    <tableColumn id="6" xr3:uid="{400C723A-869B-4C5C-BA5B-87C776FD1A05}" name="Centrala museer 2018" dataDxfId="10" totalsRowDxfId="9"/>
    <tableColumn id="7" xr3:uid="{4F8FB77D-337C-4092-B3E6-0021B048FB06}" name="Alla museer_x000a_2018" totalsRowFunction="sum" dataDxfId="8" totalsRowDxfId="7"/>
  </tableColumns>
  <tableStyleInfo name="Kulturanalys tabellformat" showFirstColumn="0"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D6E0D3-4ED6-4DD6-8222-17F3E60B91A7}" name="Tabell3" displayName="Tabell3" ref="A5:H12" totalsRowShown="0" headerRowCellStyle="Tabelltext" dataCellStyle="Tabelltext">
  <autoFilter ref="A5:H12" xr:uid="{5156EA3B-C590-448B-8170-3C918F3681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B2825C5-D2BE-4BB7-8CD0-DE7B7462F93D}" name="Museikategori" dataCellStyle="Tabelltext"/>
    <tableColumn id="2" xr3:uid="{C0980A26-CB7B-4DF8-83B3-861056AF7D8B}" name="Personal" dataDxfId="6" dataCellStyle="Tabelltext"/>
    <tableColumn id="3" xr3:uid="{EDB8350D-805C-4E7D-A2CD-AB65DB71F88A}" name="Lokal" dataDxfId="5" dataCellStyle="Tabelltext"/>
    <tableColumn id="4" xr3:uid="{BA55A249-8B25-4B97-ABBA-B36E78C431CA}" name="Andra _x000a_kostnader" dataDxfId="4" dataCellStyle="Tabelltext"/>
    <tableColumn id="5" xr3:uid="{76DBA4E4-7AC5-4347-AF7B-4B1F7E11A9D7}" name="Föremål till samlingarna" dataDxfId="3" dataCellStyle="Tabelltext"/>
    <tableColumn id="6" xr3:uid="{B9D15F79-5AA4-4844-9B1F-4D5A44F2E641}" name="Avskrivningar fastigheter" dataDxfId="2" dataCellStyle="Tabelltext"/>
    <tableColumn id="7" xr3:uid="{805FD4FB-E902-4F0D-92B0-6ADD777E32E2}" name="Övriga avskrivningar" dataDxfId="1" dataCellStyle="Tabelltext"/>
    <tableColumn id="8" xr3:uid="{059FD6CC-BC58-46C6-A27C-4E60CF039E3D}" name="Finansiella kostnader" dataDxfId="0" dataCellStyle="Tabelltext"/>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91C50F-B4CC-453E-B695-5DC13778CD56}" name="Tabell11" displayName="Tabell11" ref="A4:I18" totalsRowShown="0" headerRowDxfId="391" dataDxfId="390">
  <autoFilter ref="A4:I18" xr:uid="{8691C50F-B4CC-453E-B695-5DC13778CD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8B4D9D7-667E-41D2-A26A-686076D28F8B}" name="Inriktning" dataDxfId="389"/>
    <tableColumn id="2" xr3:uid="{949BA6DB-D334-4F1E-B0AE-D670F0A4D31A}" name="Centrala museer" dataDxfId="388"/>
    <tableColumn id="3" xr3:uid="{BF937E30-EA33-41B1-9564-2C079C45E568}" name="Övriga statliga museer" dataDxfId="387"/>
    <tableColumn id="4" xr3:uid="{8A447B47-F611-42BC-BBC5-5FEADB39790E}" name="Regionala museer" dataDxfId="386"/>
    <tableColumn id="5" xr3:uid="{D4C14E5E-0364-41F2-B071-FEAF15BFD512}" name="Kommunala museer" dataDxfId="385"/>
    <tableColumn id="6" xr3:uid="{4A22072E-B6E7-452F-B112-6F8E4E3939BE}" name="Övriga museer som omfattas av museilagen" dataDxfId="384"/>
    <tableColumn id="7" xr3:uid="{9387162E-4209-4806-8AFB-4E51653FFFDC}" name="Andra museer" dataDxfId="383"/>
    <tableColumn id="8" xr3:uid="{5FFC3E5E-9938-45A4-91C7-BFC397DA24F2}" name="Summa" dataDxfId="382"/>
    <tableColumn id="9" xr3:uid="{05E871A8-288C-4630-A4B2-33C4B4963572}" name="Andel  (%)" dataDxfId="381">
      <calculatedColumnFormula>(H5/$H$18)*100</calculatedColumnFormula>
    </tableColumn>
  </tableColumns>
  <tableStyleInfo name="Kulturanalys tabellformat"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C82B25-87CF-40AB-B2CB-F7B8A272AB28}" name="Tabell5" displayName="Tabell5" ref="A4:E11" totalsRowShown="0" headerRowDxfId="380">
  <autoFilter ref="A4:E11" xr:uid="{33C82B25-87CF-40AB-B2CB-F7B8A272AB28}">
    <filterColumn colId="0" hiddenButton="1"/>
    <filterColumn colId="1" hiddenButton="1"/>
    <filterColumn colId="2" hiddenButton="1"/>
    <filterColumn colId="3" hiddenButton="1"/>
    <filterColumn colId="4" hiddenButton="1"/>
  </autoFilter>
  <tableColumns count="5">
    <tableColumn id="1" xr3:uid="{DC14D9C9-E173-4986-8138-EE88ECB90428}" name="Museikategori" dataDxfId="379"/>
    <tableColumn id="2" xr3:uid="{B230AD4C-7157-4788-BA6B-56D63DA75072}" name="Andel besök barn och unga (%)" dataDxfId="378"/>
    <tableColumn id="3" xr3:uid="{AB3CC3BA-4A58-4693-8644-0CDEAEDA8526}" name="Antal svar" dataDxfId="377"/>
    <tableColumn id="4" xr3:uid="{7502C508-742E-499B-BD8B-B5D41DE9F751}" name="Andel skolbesök (%)" dataDxfId="376"/>
    <tableColumn id="5" xr3:uid="{631FEE27-FBDC-4601-BCC6-A6B3D62BF804}" name="Antal svar "/>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90A064-8A46-40FE-9887-66CD8B55CFCE}" name="Tabell6" displayName="Tabell6" ref="A4:G11" totalsRowShown="0" headerRowDxfId="375" dataDxfId="374">
  <autoFilter ref="A4:G11" xr:uid="{B590A064-8A46-40FE-9887-66CD8B55CFC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D05068-80CF-4DBF-BC90-68DF79DE7112}" name="Museikategori" dataDxfId="373"/>
    <tableColumn id="6" xr3:uid="{5013AA94-9019-4ECD-BD9B-A35137AC19EB}" name="Besök_x000a_2019" dataDxfId="372"/>
    <tableColumn id="7" xr3:uid="{8B505C52-38A3-4AC5-B106-DFDD8F3F346A}" name="Antal svar_x000a_2019" dataDxfId="371"/>
    <tableColumn id="8" xr3:uid="{8E231484-40B3-44DF-8DF4-9A56859A2439}" name="Besök_x000a_2020" dataDxfId="370"/>
    <tableColumn id="9" xr3:uid="{56039878-0DAC-4C0E-B920-071640A401D7}" name="Antal svar_x000a_2020" dataDxfId="369"/>
    <tableColumn id="10" xr3:uid="{BF895453-45F6-4172-B728-A1A019D4E49B}" name="Besök_x000a_2021  " dataDxfId="368"/>
    <tableColumn id="11" xr3:uid="{575E0232-9D10-4412-814F-0CBE414E6C01}" name="Antal svar_x000a_2021" dataDxfId="367"/>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86AA25-F382-481B-AA40-43A059600A16}" name="Tabell10" displayName="Tabell10" ref="A6:L12" headerRowCount="0" headerRowDxfId="366" dataDxfId="365">
  <tableColumns count="12">
    <tableColumn id="1" xr3:uid="{C6C147F3-A617-43B6-93ED-85372995D782}" name="Museikategori" totalsRowLabel="Summa" headerRowDxfId="364" dataDxfId="363" totalsRowDxfId="362"/>
    <tableColumn id="2" xr3:uid="{8D1ADCE9-F237-44A6-9B29-1CD67F2CB08C}" name="Antal" headerRowDxfId="361" dataDxfId="360" totalsRowDxfId="359"/>
    <tableColumn id="3" xr3:uid="{E9CB4140-F71C-4C45-942F-6B18AF77D58D}" name="Procent" headerRowDxfId="358" dataDxfId="357" totalsRowDxfId="356">
      <calculatedColumnFormula>(B6/J6)*100</calculatedColumnFormula>
    </tableColumn>
    <tableColumn id="4" xr3:uid="{76DB54B4-8FD2-41A7-B32F-1549D4AD392D}" name="Antal2" headerRowDxfId="355" dataDxfId="354" totalsRowDxfId="353"/>
    <tableColumn id="5" xr3:uid="{DF37059D-15EC-4839-BF0B-951DA51D1937}" name="Procent2" headerRowDxfId="352" dataDxfId="351" totalsRowDxfId="350">
      <calculatedColumnFormula>(D6/J6)*100</calculatedColumnFormula>
    </tableColumn>
    <tableColumn id="6" xr3:uid="{65E74B3A-F46C-440D-AF02-2491CAEA3B20}" name="Antal3" headerRowDxfId="349" dataDxfId="348" totalsRowDxfId="347"/>
    <tableColumn id="7" xr3:uid="{ADF5037C-D68D-4AD3-A1DB-11305E3AF2B1}" name="Procent3" headerRowDxfId="346" dataDxfId="345" totalsRowDxfId="344">
      <calculatedColumnFormula>(F6/J6)*100</calculatedColumnFormula>
    </tableColumn>
    <tableColumn id="8" xr3:uid="{339E44F6-3DE1-4F38-98F8-E3100BC9DCC7}" name="Antal4" headerRowDxfId="343" dataDxfId="342" totalsRowDxfId="341"/>
    <tableColumn id="9" xr3:uid="{F8A04D2D-BE0F-4826-9818-A5E77963E32D}" name="Procent5" headerRowDxfId="340" dataDxfId="339" totalsRowDxfId="338">
      <calculatedColumnFormula>(H6/J6)*100</calculatedColumnFormula>
    </tableColumn>
    <tableColumn id="10" xr3:uid="{CEBA99C3-A375-49B8-8736-87D66B7E68C0}" name="Totalt antal _x000a_svarande" headerRowDxfId="337" dataDxfId="336" totalsRowDxfId="335"/>
    <tableColumn id="12" xr3:uid="{D8D3CB96-FA97-4D2B-8FC3-18347B67AF11}" name="Kolumn1" headerRowDxfId="334" dataDxfId="333" totalsRowDxfId="332">
      <calculatedColumnFormula>SUM(Tabell10[[#This Row],[Procent]]+Tabell10[[#This Row],[Procent2]]+Tabell10[[#This Row],[Procent3]]+Tabell10[[#This Row],[Procent5]])</calculatedColumnFormula>
    </tableColumn>
    <tableColumn id="11" xr3:uid="{DED3F1E8-25A6-47C9-AA64-EFB938B84C03}" name="Entréavgift, _x000a_medianvärde (kr)" totalsRowFunction="sum" headerRowDxfId="331" dataDxfId="330" totalsRowDxfId="329"/>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3F2479-B4BC-4D04-B69C-DFD231FC00DD}" name="Tabell16" displayName="Tabell16" ref="A4:E11" totalsRowShown="0" headerRowDxfId="328" dataDxfId="327">
  <autoFilter ref="A4:E11" xr:uid="{7C3F2479-B4BC-4D04-B69C-DFD231FC00DD}">
    <filterColumn colId="0" hiddenButton="1"/>
    <filterColumn colId="1" hiddenButton="1"/>
    <filterColumn colId="2" hiddenButton="1"/>
    <filterColumn colId="3" hiddenButton="1"/>
    <filterColumn colId="4" hiddenButton="1"/>
  </autoFilter>
  <tableColumns count="5">
    <tableColumn id="1" xr3:uid="{57C33DE7-5E4E-4A94-9052-4495F5163148}" name="Utställningar"/>
    <tableColumn id="4" xr3:uid="{5B6348D9-5868-4626-B156-56B0259FFEBA}" name="Centrala museer 2019" dataDxfId="326"/>
    <tableColumn id="5" xr3:uid="{1E1A4288-FF2F-4A04-A647-AE92BCDAC047}" name="Centrala museer 2020" dataDxfId="325"/>
    <tableColumn id="6" xr3:uid="{3B06A9FA-10BF-408E-AF7D-E024D24480D2}" name="Centrala museer 2021" dataDxfId="324"/>
    <tableColumn id="7" xr3:uid="{FEDB4C0B-5772-4F9A-9C1D-21B78242C075}" name="Samtliga museer 2021" dataDxfId="323"/>
  </tableColumns>
  <tableStyleInfo name="Kulturanalys tabellformat"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0BE0E4E-359B-4119-AD2E-92826AEBA6A2}" name="Tabell15" displayName="Tabell15" ref="A4:E15" totalsRowShown="0" headerRowDxfId="322" dataDxfId="321">
  <autoFilter ref="A4:E15" xr:uid="{E0BE0E4E-359B-4119-AD2E-92826AEBA6A2}">
    <filterColumn colId="0" hiddenButton="1"/>
    <filterColumn colId="1" hiddenButton="1"/>
    <filterColumn colId="2" hiddenButton="1"/>
    <filterColumn colId="3" hiddenButton="1"/>
    <filterColumn colId="4" hiddenButton="1"/>
  </autoFilter>
  <tableColumns count="5">
    <tableColumn id="1" xr3:uid="{63456229-68EB-40E2-99DA-2B643F5D09BD}" name="Aktiviteter" dataDxfId="320"/>
    <tableColumn id="4" xr3:uid="{BC119CE5-96B9-4493-9BD0-E1FEE9322879}" name="Centrala museer 2019" dataDxfId="319"/>
    <tableColumn id="5" xr3:uid="{9795FEEE-C40C-41FD-9707-9297CDC9CA9E}" name="Centrala museer 2020" dataDxfId="318"/>
    <tableColumn id="6" xr3:uid="{136B7B3B-BF14-43D0-9BCE-4848D4B580CC}" name="Centrala museer 2021" dataDxfId="317"/>
    <tableColumn id="7" xr3:uid="{FF2FEAEB-4F8C-43E5-A486-F953CC8E7F38}" name="Samtliga museer 2021" dataDxfId="316"/>
  </tableColumns>
  <tableStyleInfo name="Kulturanalys tabellformat" showFirstColumn="0"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7824F0-77D8-4650-9332-9A1A795BB5EB}" name="Tabell4" displayName="Tabell4" ref="A4:D11" totalsRowShown="0" headerRowDxfId="315" dataDxfId="314">
  <autoFilter ref="A4:D11" xr:uid="{4A7824F0-77D8-4650-9332-9A1A795BB5EB}">
    <filterColumn colId="0" hiddenButton="1"/>
    <filterColumn colId="1" hiddenButton="1"/>
    <filterColumn colId="2" hiddenButton="1"/>
    <filterColumn colId="3" hiddenButton="1"/>
  </autoFilter>
  <tableColumns count="4">
    <tableColumn id="1" xr3:uid="{83F55674-FA1C-4A2C-987E-F1FA58CFB09A}" name="Museikategori" dataDxfId="313"/>
    <tableColumn id="2" xr3:uid="{1B11A505-E6F4-4216-ACA9-BD09607F4485}" name="Kvinnor" dataDxfId="312"/>
    <tableColumn id="3" xr3:uid="{3E2FE2BB-DAE3-4F4C-B6F8-9F00547620EB}" name="Män" dataDxfId="311"/>
    <tableColumn id="4" xr3:uid="{C31A61A5-9E0C-4341-BDA8-46E59E4260D1}" name="Totalt" dataDxfId="310"/>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b.se/hitta-statistik/statistik-efter-amne/kultur-och-fritid/museer/museer/" TargetMode="External"/><Relationship Id="rId1" Type="http://schemas.openxmlformats.org/officeDocument/2006/relationships/hyperlink" Target="https://kulturanalys.se/temaomraden/muse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272E-FA68-4C1E-9283-6284FFA10AE3}">
  <dimension ref="A1:C64"/>
  <sheetViews>
    <sheetView showGridLines="0" tabSelected="1" workbookViewId="0">
      <selection activeCell="A26" sqref="A26"/>
    </sheetView>
  </sheetViews>
  <sheetFormatPr defaultColWidth="9.1640625" defaultRowHeight="12" x14ac:dyDescent="0.2"/>
  <cols>
    <col min="1" max="1" width="13.6640625" style="39" customWidth="1"/>
    <col min="2" max="2" width="130.6640625" style="39" bestFit="1" customWidth="1"/>
    <col min="3" max="3" width="137.83203125" style="39" bestFit="1" customWidth="1"/>
    <col min="4" max="16384" width="9.1640625" style="39"/>
  </cols>
  <sheetData>
    <row r="1" spans="1:3" customFormat="1" ht="14.25" x14ac:dyDescent="0.2">
      <c r="A1" s="44" t="s">
        <v>80</v>
      </c>
      <c r="B1" s="43"/>
      <c r="C1" s="43"/>
    </row>
    <row r="2" spans="1:3" s="38" customFormat="1" ht="86.45" customHeight="1" x14ac:dyDescent="0.35">
      <c r="A2" s="38" t="s">
        <v>79</v>
      </c>
    </row>
    <row r="3" spans="1:3" s="38" customFormat="1" ht="18.75" customHeight="1" x14ac:dyDescent="0.35"/>
    <row r="4" spans="1:3" s="38" customFormat="1" ht="23.25" x14ac:dyDescent="0.35">
      <c r="A4" s="189" t="s">
        <v>1213</v>
      </c>
    </row>
    <row r="5" spans="1:3" s="38" customFormat="1" ht="23.25" x14ac:dyDescent="0.35">
      <c r="A5" s="189" t="s">
        <v>66</v>
      </c>
    </row>
    <row r="6" spans="1:3" s="40" customFormat="1" ht="45" customHeight="1" x14ac:dyDescent="0.2">
      <c r="A6" s="40" t="s">
        <v>1183</v>
      </c>
      <c r="B6" s="40" t="s">
        <v>81</v>
      </c>
      <c r="C6" s="40" t="s">
        <v>64</v>
      </c>
    </row>
    <row r="7" spans="1:3" s="40" customFormat="1" x14ac:dyDescent="0.2"/>
    <row r="8" spans="1:3" s="40" customFormat="1" ht="16.5" customHeight="1" x14ac:dyDescent="0.2">
      <c r="A8" s="186" t="s">
        <v>1154</v>
      </c>
    </row>
    <row r="9" spans="1:3" x14ac:dyDescent="0.2">
      <c r="C9" s="44"/>
    </row>
    <row r="10" spans="1:3" ht="12.75" x14ac:dyDescent="0.2">
      <c r="A10" s="47" t="s">
        <v>1198</v>
      </c>
      <c r="B10" s="185"/>
      <c r="C10" s="44"/>
    </row>
    <row r="11" spans="1:3" s="166" customFormat="1" x14ac:dyDescent="0.2">
      <c r="A11" s="164" t="s">
        <v>69</v>
      </c>
      <c r="B11" s="187" t="s">
        <v>1095</v>
      </c>
      <c r="C11" s="175" t="s">
        <v>1193</v>
      </c>
    </row>
    <row r="12" spans="1:3" s="166" customFormat="1" x14ac:dyDescent="0.2">
      <c r="A12" s="45" t="s">
        <v>67</v>
      </c>
      <c r="B12" s="187" t="s">
        <v>1096</v>
      </c>
      <c r="C12" s="165" t="s">
        <v>1097</v>
      </c>
    </row>
    <row r="13" spans="1:3" s="166" customFormat="1" x14ac:dyDescent="0.2">
      <c r="A13" s="45" t="s">
        <v>68</v>
      </c>
      <c r="B13" s="187" t="s">
        <v>1100</v>
      </c>
      <c r="C13" s="165" t="s">
        <v>1101</v>
      </c>
    </row>
    <row r="14" spans="1:3" s="166" customFormat="1" x14ac:dyDescent="0.2">
      <c r="A14" s="164" t="s">
        <v>70</v>
      </c>
      <c r="B14" s="188" t="s">
        <v>1102</v>
      </c>
      <c r="C14" s="167" t="s">
        <v>1103</v>
      </c>
    </row>
    <row r="15" spans="1:3" s="166" customFormat="1" x14ac:dyDescent="0.2">
      <c r="A15" s="164" t="s">
        <v>73</v>
      </c>
      <c r="B15" s="187" t="s">
        <v>1104</v>
      </c>
      <c r="C15" s="165" t="s">
        <v>1105</v>
      </c>
    </row>
    <row r="16" spans="1:3" s="166" customFormat="1" x14ac:dyDescent="0.2">
      <c r="A16" s="164" t="s">
        <v>76</v>
      </c>
      <c r="B16" s="188" t="s">
        <v>1107</v>
      </c>
      <c r="C16" s="165" t="s">
        <v>1108</v>
      </c>
    </row>
    <row r="17" spans="1:3" s="166" customFormat="1" x14ac:dyDescent="0.2">
      <c r="A17" s="164" t="s">
        <v>1214</v>
      </c>
      <c r="B17" s="187" t="s">
        <v>1109</v>
      </c>
      <c r="C17" s="165" t="s">
        <v>1110</v>
      </c>
    </row>
    <row r="18" spans="1:3" s="166" customFormat="1" x14ac:dyDescent="0.2">
      <c r="A18" s="164" t="s">
        <v>71</v>
      </c>
      <c r="B18" s="187" t="s">
        <v>1112</v>
      </c>
      <c r="C18" s="165" t="s">
        <v>1113</v>
      </c>
    </row>
    <row r="19" spans="1:3" s="166" customFormat="1" x14ac:dyDescent="0.2">
      <c r="A19" s="164" t="s">
        <v>72</v>
      </c>
      <c r="B19" s="187" t="s">
        <v>1114</v>
      </c>
      <c r="C19" s="165" t="s">
        <v>1115</v>
      </c>
    </row>
    <row r="20" spans="1:3" s="166" customFormat="1" x14ac:dyDescent="0.2">
      <c r="A20" s="164" t="s">
        <v>74</v>
      </c>
      <c r="B20" s="187" t="s">
        <v>1127</v>
      </c>
      <c r="C20" s="165" t="s">
        <v>1218</v>
      </c>
    </row>
    <row r="21" spans="1:3" s="166" customFormat="1" x14ac:dyDescent="0.2">
      <c r="A21" s="164" t="s">
        <v>75</v>
      </c>
      <c r="B21" s="187" t="s">
        <v>1118</v>
      </c>
      <c r="C21" s="165" t="s">
        <v>1219</v>
      </c>
    </row>
    <row r="22" spans="1:3" s="166" customFormat="1" x14ac:dyDescent="0.2">
      <c r="A22" s="164" t="s">
        <v>77</v>
      </c>
      <c r="B22" s="188" t="s">
        <v>1215</v>
      </c>
      <c r="C22" s="120" t="s">
        <v>1216</v>
      </c>
    </row>
    <row r="23" spans="1:3" s="166" customFormat="1" x14ac:dyDescent="0.2">
      <c r="A23" s="164" t="s">
        <v>1182</v>
      </c>
      <c r="B23" s="187" t="s">
        <v>1166</v>
      </c>
      <c r="C23" s="138" t="s">
        <v>1167</v>
      </c>
    </row>
    <row r="24" spans="1:3" s="166" customFormat="1" x14ac:dyDescent="0.2">
      <c r="A24" s="164" t="s">
        <v>1184</v>
      </c>
      <c r="B24" s="187" t="s">
        <v>1054</v>
      </c>
      <c r="C24" s="175" t="s">
        <v>1055</v>
      </c>
    </row>
    <row r="25" spans="1:3" s="166" customFormat="1" x14ac:dyDescent="0.2">
      <c r="A25" s="164" t="s">
        <v>1185</v>
      </c>
      <c r="B25" s="187" t="s">
        <v>1170</v>
      </c>
      <c r="C25" s="175" t="s">
        <v>1169</v>
      </c>
    </row>
    <row r="26" spans="1:3" s="166" customFormat="1" x14ac:dyDescent="0.2">
      <c r="A26" s="164" t="s">
        <v>1186</v>
      </c>
      <c r="B26" s="187" t="s">
        <v>1173</v>
      </c>
      <c r="C26" s="175" t="s">
        <v>1174</v>
      </c>
    </row>
    <row r="27" spans="1:3" s="166" customFormat="1" x14ac:dyDescent="0.2">
      <c r="A27" s="164" t="s">
        <v>1191</v>
      </c>
      <c r="B27" s="187" t="s">
        <v>1189</v>
      </c>
      <c r="C27" s="175" t="s">
        <v>1190</v>
      </c>
    </row>
    <row r="28" spans="1:3" s="166" customFormat="1" x14ac:dyDescent="0.2">
      <c r="A28" s="164"/>
      <c r="B28" s="174"/>
      <c r="C28" s="175"/>
    </row>
    <row r="29" spans="1:3" s="166" customFormat="1" x14ac:dyDescent="0.2">
      <c r="A29" s="46"/>
      <c r="B29" s="44"/>
      <c r="C29" s="44"/>
    </row>
    <row r="30" spans="1:3" s="166" customFormat="1" x14ac:dyDescent="0.2">
      <c r="A30" s="47" t="s">
        <v>78</v>
      </c>
      <c r="B30" s="44"/>
      <c r="C30" s="44"/>
    </row>
    <row r="31" spans="1:3" s="166" customFormat="1" x14ac:dyDescent="0.2">
      <c r="A31" s="164" t="s">
        <v>1192</v>
      </c>
      <c r="B31" s="187" t="s">
        <v>1120</v>
      </c>
      <c r="C31" s="175" t="s">
        <v>1119</v>
      </c>
    </row>
    <row r="32" spans="1:3" s="166" customFormat="1" x14ac:dyDescent="0.2">
      <c r="A32" s="164" t="s">
        <v>1194</v>
      </c>
      <c r="B32" s="187" t="s">
        <v>1122</v>
      </c>
      <c r="C32" s="175" t="s">
        <v>1121</v>
      </c>
    </row>
    <row r="33" spans="1:3" s="166" customFormat="1" x14ac:dyDescent="0.2">
      <c r="A33" s="164" t="s">
        <v>1195</v>
      </c>
      <c r="B33" s="187" t="s">
        <v>1123</v>
      </c>
      <c r="C33" s="175" t="s">
        <v>1124</v>
      </c>
    </row>
    <row r="34" spans="1:3" s="166" customFormat="1" x14ac:dyDescent="0.2">
      <c r="A34" s="164" t="s">
        <v>1196</v>
      </c>
      <c r="B34" s="187" t="s">
        <v>1125</v>
      </c>
      <c r="C34" s="175" t="s">
        <v>1126</v>
      </c>
    </row>
    <row r="35" spans="1:3" x14ac:dyDescent="0.2">
      <c r="A35" s="166"/>
      <c r="B35" s="166"/>
    </row>
    <row r="36" spans="1:3" s="166" customFormat="1" x14ac:dyDescent="0.2">
      <c r="A36" s="44"/>
      <c r="B36" s="44"/>
      <c r="C36" s="48"/>
    </row>
    <row r="37" spans="1:3" s="166" customFormat="1" x14ac:dyDescent="0.2">
      <c r="A37" s="47" t="s">
        <v>1199</v>
      </c>
      <c r="B37" s="44"/>
      <c r="C37" s="48"/>
    </row>
    <row r="38" spans="1:3" s="166" customFormat="1" x14ac:dyDescent="0.2">
      <c r="A38" s="164" t="s">
        <v>1197</v>
      </c>
      <c r="B38" s="187" t="s">
        <v>1131</v>
      </c>
      <c r="C38" s="175" t="s">
        <v>1132</v>
      </c>
    </row>
    <row r="39" spans="1:3" s="166" customFormat="1" x14ac:dyDescent="0.2">
      <c r="A39" s="44"/>
      <c r="B39" s="44"/>
      <c r="C39" s="48"/>
    </row>
    <row r="40" spans="1:3" s="166" customFormat="1" x14ac:dyDescent="0.2">
      <c r="A40" s="44"/>
      <c r="B40" s="44"/>
      <c r="C40" s="48"/>
    </row>
    <row r="41" spans="1:3" x14ac:dyDescent="0.2">
      <c r="A41" s="47" t="s">
        <v>1153</v>
      </c>
      <c r="B41" s="51"/>
      <c r="C41" s="48"/>
    </row>
    <row r="42" spans="1:3" s="166" customFormat="1" x14ac:dyDescent="0.2">
      <c r="A42" s="164" t="s">
        <v>1201</v>
      </c>
      <c r="B42" s="187" t="s">
        <v>1133</v>
      </c>
      <c r="C42" s="138" t="s">
        <v>1134</v>
      </c>
    </row>
    <row r="43" spans="1:3" s="166" customFormat="1" x14ac:dyDescent="0.2">
      <c r="A43" s="164" t="s">
        <v>1202</v>
      </c>
      <c r="B43" s="187" t="s">
        <v>1135</v>
      </c>
      <c r="C43" s="120" t="s">
        <v>1136</v>
      </c>
    </row>
    <row r="44" spans="1:3" s="166" customFormat="1" x14ac:dyDescent="0.2">
      <c r="A44" s="164" t="s">
        <v>1203</v>
      </c>
      <c r="B44" s="188" t="s">
        <v>1129</v>
      </c>
      <c r="C44" s="120" t="s">
        <v>1130</v>
      </c>
    </row>
    <row r="45" spans="1:3" s="166" customFormat="1" x14ac:dyDescent="0.2">
      <c r="A45" s="164" t="s">
        <v>1204</v>
      </c>
      <c r="B45" s="188" t="s">
        <v>1137</v>
      </c>
      <c r="C45" s="120" t="s">
        <v>1138</v>
      </c>
    </row>
    <row r="46" spans="1:3" s="166" customFormat="1" x14ac:dyDescent="0.2">
      <c r="A46" s="164" t="s">
        <v>1205</v>
      </c>
      <c r="B46" s="188" t="s">
        <v>1139</v>
      </c>
      <c r="C46" s="120" t="s">
        <v>1140</v>
      </c>
    </row>
    <row r="47" spans="1:3" s="166" customFormat="1" x14ac:dyDescent="0.2">
      <c r="A47" s="164" t="s">
        <v>1206</v>
      </c>
      <c r="B47" s="187" t="s">
        <v>1141</v>
      </c>
      <c r="C47" s="175" t="s">
        <v>1142</v>
      </c>
    </row>
    <row r="48" spans="1:3" s="166" customFormat="1" x14ac:dyDescent="0.2">
      <c r="A48" s="164" t="s">
        <v>1207</v>
      </c>
      <c r="B48" s="187" t="s">
        <v>1143</v>
      </c>
      <c r="C48" s="175" t="s">
        <v>1144</v>
      </c>
    </row>
    <row r="49" spans="1:3" s="166" customFormat="1" x14ac:dyDescent="0.2">
      <c r="A49" s="164" t="s">
        <v>1208</v>
      </c>
      <c r="B49" s="187" t="s">
        <v>1145</v>
      </c>
      <c r="C49" s="120" t="s">
        <v>1146</v>
      </c>
    </row>
    <row r="50" spans="1:3" s="166" customFormat="1" x14ac:dyDescent="0.2">
      <c r="A50" s="164" t="s">
        <v>1209</v>
      </c>
      <c r="B50" s="187" t="s">
        <v>1171</v>
      </c>
      <c r="C50" s="175" t="s">
        <v>1172</v>
      </c>
    </row>
    <row r="51" spans="1:3" s="166" customFormat="1" x14ac:dyDescent="0.2">
      <c r="A51" s="164" t="s">
        <v>1210</v>
      </c>
      <c r="B51" s="187" t="s">
        <v>1147</v>
      </c>
      <c r="C51" s="175" t="s">
        <v>1148</v>
      </c>
    </row>
    <row r="52" spans="1:3" s="166" customFormat="1" x14ac:dyDescent="0.2">
      <c r="A52" s="164" t="s">
        <v>1211</v>
      </c>
      <c r="B52" s="187" t="s">
        <v>1149</v>
      </c>
      <c r="C52" s="175" t="s">
        <v>1150</v>
      </c>
    </row>
    <row r="53" spans="1:3" s="166" customFormat="1" x14ac:dyDescent="0.2">
      <c r="A53" s="164" t="s">
        <v>1212</v>
      </c>
      <c r="B53" s="187" t="s">
        <v>1151</v>
      </c>
      <c r="C53" s="175" t="s">
        <v>1152</v>
      </c>
    </row>
    <row r="54" spans="1:3" s="166" customFormat="1" x14ac:dyDescent="0.2">
      <c r="A54" s="164"/>
      <c r="B54" s="44"/>
      <c r="C54" s="44"/>
    </row>
    <row r="55" spans="1:3" s="166" customFormat="1" x14ac:dyDescent="0.2">
      <c r="A55" s="164"/>
      <c r="B55" s="44"/>
      <c r="C55" s="44"/>
    </row>
    <row r="56" spans="1:3" s="166" customFormat="1" x14ac:dyDescent="0.2">
      <c r="A56" s="164"/>
      <c r="B56" s="44"/>
      <c r="C56" s="44"/>
    </row>
    <row r="57" spans="1:3" s="166" customFormat="1" x14ac:dyDescent="0.2">
      <c r="A57" s="46"/>
      <c r="B57" s="44"/>
      <c r="C57" s="44"/>
    </row>
    <row r="58" spans="1:3" s="166" customFormat="1" x14ac:dyDescent="0.2">
      <c r="A58" s="49"/>
      <c r="B58" s="44"/>
      <c r="C58" s="50"/>
    </row>
    <row r="59" spans="1:3" s="166" customFormat="1" x14ac:dyDescent="0.2">
      <c r="A59" s="168"/>
      <c r="B59" s="44"/>
      <c r="C59" s="50"/>
    </row>
    <row r="60" spans="1:3" s="166" customFormat="1" x14ac:dyDescent="0.2">
      <c r="A60" s="164"/>
      <c r="B60" s="44"/>
      <c r="C60" s="44"/>
    </row>
    <row r="61" spans="1:3" s="166" customFormat="1" x14ac:dyDescent="0.2"/>
    <row r="62" spans="1:3" s="166" customFormat="1" x14ac:dyDescent="0.2"/>
    <row r="63" spans="1:3" s="166" customFormat="1" x14ac:dyDescent="0.2"/>
    <row r="64" spans="1:3" s="166" customFormat="1" x14ac:dyDescent="0.2"/>
  </sheetData>
  <hyperlinks>
    <hyperlink ref="A12" location="'T1'!A1" display="Tabell 1" xr:uid="{B274D1FF-8CC1-49BE-8F94-4041F6B7AA10}"/>
    <hyperlink ref="A13" location="'T2'!A1" display="Tabell 2" xr:uid="{33F86E84-B504-48C4-AAB0-93CCCD399306}"/>
    <hyperlink ref="A11" location="'F1'!A1" display="Figur 1" xr:uid="{5A53F821-A018-48F3-8E6B-925E90027F32}"/>
    <hyperlink ref="A14" location="'T3'!A1" display="Tabell 3" xr:uid="{78E9C2BF-B4E9-4358-AE5C-9109B62ECEA3}"/>
    <hyperlink ref="A15" location="'F2'!A1" display="Figur 2" xr:uid="{DEBB4242-079D-4532-8CC5-A8AF8A44316E}"/>
    <hyperlink ref="A16" location="'F3'!A1" display="Figur 3" xr:uid="{2F216880-7AA8-4D65-8A13-83B07DB68335}"/>
    <hyperlink ref="A17" location="'T4'!A1" display="Figur 4" xr:uid="{A19C674B-1AF7-4862-994F-226C2B5F5E97}"/>
    <hyperlink ref="A18" location="'T5'!A1" display="Tabell 5" xr:uid="{3F002FFC-0DC3-4262-9116-EFE5E5DE4303}"/>
    <hyperlink ref="A19" location="'T6'!A1" display="Tabell 6" xr:uid="{1C95670A-C6EE-4109-BDD4-B9E112E4761C}"/>
    <hyperlink ref="A20" location="'T7'!A1" display="Tabell 7" xr:uid="{16BE3A37-EED3-420D-9C04-419B0963C343}"/>
    <hyperlink ref="A21" location="'T8'!A1" display="Tabell 8" xr:uid="{62D6BA1F-4B5F-49D4-B41E-0D46A768B486}"/>
    <hyperlink ref="A22" location="'F4'!A1" display="Figur 4" xr:uid="{CD381A9F-2632-4A6B-8778-960CFA93771C}"/>
    <hyperlink ref="A23" location="'F5'!A1" display="Figur 5" xr:uid="{8DAE1ADA-1644-49BC-B40D-CD4CBEB722D6}"/>
    <hyperlink ref="A24" location="'F6'!A1" display="Figur 6" xr:uid="{F83228B3-4C73-4830-A8E9-2476E74E8CD8}"/>
    <hyperlink ref="A25" location="'F7'!A1" display="Figur 7" xr:uid="{EC2C122C-7A15-4DD8-A72B-76B1DD603B75}"/>
    <hyperlink ref="A26" location="'F8'!A1" display="Figur 8" xr:uid="{2C146C70-BEC2-49A0-AA30-2F938E6675CC}"/>
    <hyperlink ref="A27" location="'T9'!A1" display="Tabell 9" xr:uid="{7B93486E-B513-4674-92B8-A0A3F6FDC777}"/>
    <hyperlink ref="A31" location="'T10'!A1" display="Tabell 10" xr:uid="{2F65D2FC-CC65-4CF8-8E00-A276969AD1A3}"/>
    <hyperlink ref="A32" location="'T11'!A1" display="Tabell 11" xr:uid="{E36F4212-6030-42E8-A50C-19FE390EC690}"/>
    <hyperlink ref="A33" location="'T12'!A1" display="Tabell 12" xr:uid="{4275D7B6-3907-40AD-B0EE-EBAA9C0DFA21}"/>
    <hyperlink ref="A34" location="'T13'!A1" display="Tabell 13" xr:uid="{B7B7CD66-99FF-433A-BA8C-7457579836F4}"/>
    <hyperlink ref="A38" location="'T14'!A1" display="Tabell 14" xr:uid="{0B1E5ED3-1F72-4EC3-B75A-31AC07171445}"/>
    <hyperlink ref="A42" location="'T15'!A1" display="Tabell 15" xr:uid="{DAFBC49B-B17F-4758-B833-D2C0E93D9685}"/>
    <hyperlink ref="A43" location="'T16'!A1" display="Tabell 16" xr:uid="{9203BD2D-5820-4D3D-B5BD-279288DF664D}"/>
    <hyperlink ref="A44" location="'T17'!A1" display="Tabell 17" xr:uid="{6FBF78A1-ECF0-4705-BE5A-F408836F7CFE}"/>
    <hyperlink ref="A45" location="'T18'!A1" display="Tabell 18" xr:uid="{25031089-E567-40A2-96FD-B5FD413E66F1}"/>
    <hyperlink ref="A46" location="'T19'!A1" display="Tabell 19" xr:uid="{22D5106F-5C97-4AE2-9D57-64FF2F2B66F9}"/>
    <hyperlink ref="A47" location="'T20'!A1" display="Tabell 20" xr:uid="{9E4F7EF1-DBFB-4970-A658-4C698A4B0D31}"/>
    <hyperlink ref="A48" location="'T21'!A1" display="Tabell 21" xr:uid="{9CC4B193-D4D5-4BE8-854C-3EDE7D571DD4}"/>
    <hyperlink ref="A49" location="'T22'!A1" display="Tabell 22" xr:uid="{0584A294-0E7C-4E83-B972-AD986EF0B7E4}"/>
    <hyperlink ref="A50" location="'T23'!A1" display="Tabell 23" xr:uid="{2D5C512F-A3D6-4341-9D22-76B5093DE03A}"/>
    <hyperlink ref="A51" location="'T24'!A1" display="Tabell 24" xr:uid="{0CA97EBE-4DFF-4CEA-8353-0D3A3C681DF8}"/>
    <hyperlink ref="A52" location="'T25'!A1" display="Tabell 25" xr:uid="{C9D08D3B-8A70-40A7-9847-40714CF3F47A}"/>
    <hyperlink ref="A53" location="'T26'!A1" display="Tabell 25" xr:uid="{FC1AB097-FDDF-4741-B79D-B56D085F4776}"/>
    <hyperlink ref="A4" r:id="rId1" xr:uid="{21A18970-93D7-4426-8F4C-2EEF4C13A4F2}"/>
    <hyperlink ref="A5" r:id="rId2" xr:uid="{BD8CC8E5-6A70-4606-850D-CF83A43DE424}"/>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3D6-F6BE-4E9D-A32F-3CD0A133489F}">
  <dimension ref="A1:M19"/>
  <sheetViews>
    <sheetView showGridLines="0" workbookViewId="0">
      <selection activeCell="L27" sqref="L27"/>
    </sheetView>
  </sheetViews>
  <sheetFormatPr defaultRowHeight="11.25" x14ac:dyDescent="0.2"/>
  <cols>
    <col min="1" max="1" width="35.6640625" customWidth="1"/>
    <col min="2" max="12" width="15.5" customWidth="1"/>
  </cols>
  <sheetData>
    <row r="1" spans="1:13" ht="12" x14ac:dyDescent="0.2">
      <c r="A1" s="127" t="s">
        <v>1114</v>
      </c>
      <c r="B1" s="52"/>
      <c r="C1" s="52"/>
      <c r="D1" s="52"/>
      <c r="E1" s="52"/>
      <c r="F1" s="54"/>
      <c r="M1" s="90"/>
    </row>
    <row r="2" spans="1:13" ht="12" x14ac:dyDescent="0.2">
      <c r="A2" s="128" t="s">
        <v>1115</v>
      </c>
      <c r="B2" s="52"/>
      <c r="C2" s="52"/>
      <c r="D2" s="52"/>
      <c r="E2" s="52"/>
      <c r="F2" s="52"/>
      <c r="M2" s="90"/>
    </row>
    <row r="3" spans="1:13" x14ac:dyDescent="0.2">
      <c r="A3" s="126"/>
      <c r="B3" s="126"/>
      <c r="C3" s="126"/>
      <c r="D3" s="126"/>
      <c r="E3" s="131"/>
      <c r="F3" s="126"/>
      <c r="G3" s="130"/>
      <c r="H3" s="130"/>
      <c r="I3" s="130"/>
      <c r="J3" s="130"/>
      <c r="K3" s="130"/>
      <c r="L3" s="130"/>
    </row>
    <row r="4" spans="1:13" s="52" customFormat="1" ht="12" x14ac:dyDescent="0.2">
      <c r="A4" s="160"/>
      <c r="B4" s="161" t="s">
        <v>1085</v>
      </c>
      <c r="C4" s="162"/>
      <c r="D4" s="163" t="s">
        <v>1117</v>
      </c>
      <c r="E4" s="162"/>
      <c r="F4" s="163" t="s">
        <v>1116</v>
      </c>
      <c r="G4" s="162"/>
      <c r="H4" s="163" t="s">
        <v>1086</v>
      </c>
      <c r="I4" s="162"/>
      <c r="J4" s="178"/>
      <c r="K4" s="178"/>
      <c r="L4" s="160"/>
    </row>
    <row r="5" spans="1:13" s="69" customFormat="1" ht="24" x14ac:dyDescent="0.2">
      <c r="A5" s="156" t="s">
        <v>38</v>
      </c>
      <c r="B5" s="157" t="s">
        <v>166</v>
      </c>
      <c r="C5" s="158" t="s">
        <v>1087</v>
      </c>
      <c r="D5" s="159" t="s">
        <v>166</v>
      </c>
      <c r="E5" s="158" t="s">
        <v>1087</v>
      </c>
      <c r="F5" s="159" t="s">
        <v>166</v>
      </c>
      <c r="G5" s="158" t="s">
        <v>1087</v>
      </c>
      <c r="H5" s="159" t="s">
        <v>166</v>
      </c>
      <c r="I5" s="158" t="s">
        <v>1087</v>
      </c>
      <c r="J5" s="179" t="s">
        <v>101</v>
      </c>
      <c r="K5" s="179" t="s">
        <v>1181</v>
      </c>
      <c r="L5" s="156" t="s">
        <v>1088</v>
      </c>
      <c r="M5" s="99"/>
    </row>
    <row r="6" spans="1:13" x14ac:dyDescent="0.2">
      <c r="A6" s="52" t="s">
        <v>13</v>
      </c>
      <c r="B6" s="134">
        <v>15</v>
      </c>
      <c r="C6" s="102">
        <f>(B6/J6)*100</f>
        <v>60</v>
      </c>
      <c r="D6" s="153">
        <v>5</v>
      </c>
      <c r="E6" s="102">
        <f>(D6/J6)*100</f>
        <v>20</v>
      </c>
      <c r="F6" s="153">
        <v>1</v>
      </c>
      <c r="G6" s="102">
        <f>(F6/J6)*100</f>
        <v>4</v>
      </c>
      <c r="H6" s="134">
        <v>4</v>
      </c>
      <c r="I6" s="102">
        <f>(H6/J6)*100</f>
        <v>16</v>
      </c>
      <c r="J6" s="180">
        <v>25</v>
      </c>
      <c r="K6" s="183">
        <f>SUM(Tabell10[[#This Row],[Procent]]+Tabell10[[#This Row],[Procent2]]+Tabell10[[#This Row],[Procent3]]+Tabell10[[#This Row],[Procent5]])</f>
        <v>100</v>
      </c>
      <c r="L6" s="52">
        <v>140</v>
      </c>
      <c r="M6" s="54"/>
    </row>
    <row r="7" spans="1:13" x14ac:dyDescent="0.2">
      <c r="A7" s="52" t="s">
        <v>45</v>
      </c>
      <c r="B7" s="134">
        <v>4</v>
      </c>
      <c r="C7" s="102">
        <f t="shared" ref="C7:C12" si="0">(B7/J7)*100</f>
        <v>23.52941176470588</v>
      </c>
      <c r="D7" s="153">
        <v>0</v>
      </c>
      <c r="E7" s="102">
        <f t="shared" ref="E7:E12" si="1">(D7/J7)*100</f>
        <v>0</v>
      </c>
      <c r="F7" s="153">
        <v>2</v>
      </c>
      <c r="G7" s="102">
        <f t="shared" ref="G7:G12" si="2">(F7/J7)*100</f>
        <v>11.76470588235294</v>
      </c>
      <c r="H7" s="134">
        <v>11</v>
      </c>
      <c r="I7" s="102">
        <f t="shared" ref="I7:I12" si="3">(H7/J7)*100</f>
        <v>64.705882352941174</v>
      </c>
      <c r="J7" s="101">
        <v>17</v>
      </c>
      <c r="K7" s="183">
        <f>SUM(Tabell10[[#This Row],[Procent]]+Tabell10[[#This Row],[Procent2]]+Tabell10[[#This Row],[Procent3]]+Tabell10[[#This Row],[Procent5]])</f>
        <v>100</v>
      </c>
      <c r="L7" s="52">
        <v>90</v>
      </c>
    </row>
    <row r="8" spans="1:13" x14ac:dyDescent="0.2">
      <c r="A8" s="52" t="s">
        <v>46</v>
      </c>
      <c r="B8" s="134">
        <v>22</v>
      </c>
      <c r="C8" s="102">
        <f t="shared" si="0"/>
        <v>61.111111111111114</v>
      </c>
      <c r="D8" s="153">
        <v>2</v>
      </c>
      <c r="E8" s="102">
        <f t="shared" si="1"/>
        <v>5.5555555555555554</v>
      </c>
      <c r="F8" s="153">
        <v>2</v>
      </c>
      <c r="G8" s="102">
        <f t="shared" si="2"/>
        <v>5.5555555555555554</v>
      </c>
      <c r="H8" s="134">
        <v>10</v>
      </c>
      <c r="I8" s="102">
        <f t="shared" si="3"/>
        <v>27.777777777777779</v>
      </c>
      <c r="J8" s="101">
        <v>36</v>
      </c>
      <c r="K8" s="183">
        <f>SUM(Tabell10[[#This Row],[Procent]]+Tabell10[[#This Row],[Procent2]]+Tabell10[[#This Row],[Procent3]]+Tabell10[[#This Row],[Procent5]])</f>
        <v>100</v>
      </c>
      <c r="L8" s="52">
        <v>90</v>
      </c>
    </row>
    <row r="9" spans="1:13" x14ac:dyDescent="0.2">
      <c r="A9" s="52" t="s">
        <v>47</v>
      </c>
      <c r="B9" s="134">
        <v>37</v>
      </c>
      <c r="C9" s="102">
        <f t="shared" si="0"/>
        <v>50</v>
      </c>
      <c r="D9" s="153">
        <v>6</v>
      </c>
      <c r="E9" s="102">
        <f t="shared" si="1"/>
        <v>8.1081081081081088</v>
      </c>
      <c r="F9" s="153">
        <v>6</v>
      </c>
      <c r="G9" s="102">
        <f t="shared" si="2"/>
        <v>8.1081081081081088</v>
      </c>
      <c r="H9" s="134">
        <v>25</v>
      </c>
      <c r="I9" s="102">
        <f t="shared" si="3"/>
        <v>33.783783783783782</v>
      </c>
      <c r="J9" s="101">
        <v>74</v>
      </c>
      <c r="K9" s="183">
        <f>SUM(Tabell10[[#This Row],[Procent]]+Tabell10[[#This Row],[Procent2]]+Tabell10[[#This Row],[Procent3]]+Tabell10[[#This Row],[Procent5]])</f>
        <v>100</v>
      </c>
      <c r="L9" s="52">
        <v>60</v>
      </c>
    </row>
    <row r="10" spans="1:13" x14ac:dyDescent="0.2">
      <c r="A10" s="52" t="s">
        <v>87</v>
      </c>
      <c r="B10" s="134">
        <v>3</v>
      </c>
      <c r="C10" s="102">
        <f t="shared" si="0"/>
        <v>21.428571428571427</v>
      </c>
      <c r="D10" s="153">
        <v>1</v>
      </c>
      <c r="E10" s="102">
        <f t="shared" si="1"/>
        <v>7.1428571428571423</v>
      </c>
      <c r="F10" s="153">
        <v>1</v>
      </c>
      <c r="G10" s="102">
        <f t="shared" si="2"/>
        <v>7.1428571428571423</v>
      </c>
      <c r="H10" s="134">
        <v>9</v>
      </c>
      <c r="I10" s="102">
        <f t="shared" si="3"/>
        <v>64.285714285714292</v>
      </c>
      <c r="J10" s="101">
        <v>14</v>
      </c>
      <c r="K10" s="183">
        <f>SUM(Tabell10[[#This Row],[Procent]]+Tabell10[[#This Row],[Procent2]]+Tabell10[[#This Row],[Procent3]]+Tabell10[[#This Row],[Procent5]])</f>
        <v>100</v>
      </c>
      <c r="L10" s="52">
        <v>100</v>
      </c>
    </row>
    <row r="11" spans="1:13" x14ac:dyDescent="0.2">
      <c r="A11" s="126" t="s">
        <v>86</v>
      </c>
      <c r="B11" s="126">
        <v>37</v>
      </c>
      <c r="C11" s="132">
        <f>(B11/J11)*100</f>
        <v>24.342105263157894</v>
      </c>
      <c r="D11" s="154">
        <v>9</v>
      </c>
      <c r="E11" s="132">
        <f>(D11/J11)*100</f>
        <v>5.9210526315789469</v>
      </c>
      <c r="F11" s="154">
        <v>14</v>
      </c>
      <c r="G11" s="132">
        <f>(F11/J11)*100</f>
        <v>9.2105263157894726</v>
      </c>
      <c r="H11" s="126">
        <v>92</v>
      </c>
      <c r="I11" s="132">
        <f>(H11/J11)*100</f>
        <v>60.526315789473685</v>
      </c>
      <c r="J11" s="133">
        <v>152</v>
      </c>
      <c r="K11" s="184">
        <f>SUM(Tabell10[[#This Row],[Procent]]+Tabell10[[#This Row],[Procent2]]+Tabell10[[#This Row],[Procent3]]+Tabell10[[#This Row],[Procent5]])</f>
        <v>100</v>
      </c>
      <c r="L11" s="126">
        <v>80</v>
      </c>
    </row>
    <row r="12" spans="1:13" s="60" customFormat="1" x14ac:dyDescent="0.2">
      <c r="A12" s="25" t="s">
        <v>49</v>
      </c>
      <c r="B12" s="152">
        <v>118</v>
      </c>
      <c r="C12" s="150">
        <f t="shared" si="0"/>
        <v>37.106918238993707</v>
      </c>
      <c r="D12" s="155">
        <v>23</v>
      </c>
      <c r="E12" s="150">
        <f t="shared" si="1"/>
        <v>7.232704402515723</v>
      </c>
      <c r="F12" s="155">
        <v>26</v>
      </c>
      <c r="G12" s="150">
        <f t="shared" si="2"/>
        <v>8.1761006289308167</v>
      </c>
      <c r="H12" s="152">
        <v>151</v>
      </c>
      <c r="I12" s="150">
        <f t="shared" si="3"/>
        <v>47.484276729559753</v>
      </c>
      <c r="J12" s="150">
        <v>318</v>
      </c>
      <c r="K12" s="182">
        <f>SUM(Tabell10[[#This Row],[Procent]]+Tabell10[[#This Row],[Procent2]]+Tabell10[[#This Row],[Procent3]]+Tabell10[[#This Row],[Procent5]])</f>
        <v>100</v>
      </c>
      <c r="L12" s="25">
        <v>80</v>
      </c>
    </row>
    <row r="13" spans="1:13" x14ac:dyDescent="0.2">
      <c r="A13" s="52"/>
      <c r="B13" s="52"/>
      <c r="C13" s="52"/>
      <c r="D13" s="52"/>
      <c r="E13" s="52"/>
      <c r="F13" s="52"/>
    </row>
    <row r="14" spans="1:13" ht="12" x14ac:dyDescent="0.2">
      <c r="A14" s="42" t="s">
        <v>102</v>
      </c>
      <c r="B14" s="52"/>
      <c r="C14" s="52"/>
      <c r="D14" s="52"/>
      <c r="E14" s="52"/>
      <c r="F14" s="52"/>
      <c r="M14" s="89"/>
    </row>
    <row r="15" spans="1:13" x14ac:dyDescent="0.2">
      <c r="A15" s="52"/>
      <c r="B15" s="52"/>
      <c r="C15" s="52"/>
      <c r="D15" s="52"/>
      <c r="E15" s="52"/>
      <c r="F15" s="52"/>
    </row>
    <row r="16" spans="1:13" x14ac:dyDescent="0.2">
      <c r="B16" s="52"/>
      <c r="C16" s="52"/>
      <c r="D16" s="52"/>
      <c r="E16" s="52"/>
      <c r="F16" s="52"/>
    </row>
    <row r="17" spans="1:6" x14ac:dyDescent="0.2">
      <c r="A17" s="145" t="s">
        <v>1094</v>
      </c>
      <c r="B17" s="52"/>
      <c r="C17" s="52"/>
      <c r="D17" s="52"/>
      <c r="E17" s="52"/>
      <c r="F17" s="52"/>
    </row>
    <row r="18" spans="1:6" x14ac:dyDescent="0.2">
      <c r="A18" s="145"/>
      <c r="B18" s="52"/>
      <c r="C18" s="52"/>
      <c r="D18" s="52"/>
      <c r="E18" s="52"/>
      <c r="F18" s="52"/>
    </row>
    <row r="19" spans="1:6" x14ac:dyDescent="0.2">
      <c r="A19" s="145"/>
      <c r="B19" s="52"/>
      <c r="C19" s="52"/>
      <c r="D19" s="52"/>
      <c r="E19" s="52"/>
      <c r="F19" s="52"/>
    </row>
  </sheetData>
  <hyperlinks>
    <hyperlink ref="A17" location="Innehåll!A1" display="Tillbaka till innehållsförteckning" xr:uid="{2A2E763F-A144-44DE-A889-C72412FCAAC9}"/>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4F15-DCE9-4E50-9880-926DFB2A6514}">
  <dimension ref="A1:E18"/>
  <sheetViews>
    <sheetView showGridLines="0" workbookViewId="0">
      <selection activeCell="A2" sqref="A2"/>
    </sheetView>
  </sheetViews>
  <sheetFormatPr defaultRowHeight="11.25" x14ac:dyDescent="0.2"/>
  <cols>
    <col min="1" max="1" width="30.83203125" customWidth="1"/>
    <col min="2" max="5" width="19" customWidth="1"/>
  </cols>
  <sheetData>
    <row r="1" spans="1:5" ht="12" x14ac:dyDescent="0.2">
      <c r="A1" s="127" t="s">
        <v>1127</v>
      </c>
      <c r="B1" s="52"/>
      <c r="C1" s="52"/>
      <c r="D1" s="52"/>
    </row>
    <row r="2" spans="1:5" ht="12" x14ac:dyDescent="0.2">
      <c r="A2" s="128" t="s">
        <v>1218</v>
      </c>
      <c r="B2" s="52"/>
      <c r="C2" s="52"/>
      <c r="D2" s="52"/>
    </row>
    <row r="3" spans="1:5" x14ac:dyDescent="0.2">
      <c r="A3" s="52"/>
      <c r="B3" s="52"/>
      <c r="C3" s="52"/>
      <c r="D3" s="52"/>
    </row>
    <row r="4" spans="1:5" s="64" customFormat="1" ht="22.5" x14ac:dyDescent="0.2">
      <c r="A4" s="66" t="s">
        <v>123</v>
      </c>
      <c r="B4" s="98" t="s">
        <v>1025</v>
      </c>
      <c r="C4" s="98" t="s">
        <v>1026</v>
      </c>
      <c r="D4" s="98" t="s">
        <v>1027</v>
      </c>
      <c r="E4" s="98" t="s">
        <v>1028</v>
      </c>
    </row>
    <row r="5" spans="1:5" x14ac:dyDescent="0.2">
      <c r="A5" s="134" t="s">
        <v>124</v>
      </c>
      <c r="B5" s="137">
        <v>136</v>
      </c>
      <c r="C5" s="137">
        <v>132</v>
      </c>
      <c r="D5" s="137">
        <v>161</v>
      </c>
      <c r="E5" s="137">
        <v>517</v>
      </c>
    </row>
    <row r="6" spans="1:5" x14ac:dyDescent="0.2">
      <c r="A6" s="134" t="s">
        <v>125</v>
      </c>
      <c r="B6" s="137">
        <v>114</v>
      </c>
      <c r="C6" s="137">
        <v>84</v>
      </c>
      <c r="D6" s="137">
        <v>100</v>
      </c>
      <c r="E6" s="137">
        <v>496</v>
      </c>
    </row>
    <row r="7" spans="1:5" x14ac:dyDescent="0.2">
      <c r="A7" s="135" t="s">
        <v>127</v>
      </c>
      <c r="B7" s="137">
        <v>82</v>
      </c>
      <c r="C7" s="137">
        <v>69</v>
      </c>
      <c r="D7" s="137">
        <v>82</v>
      </c>
      <c r="E7" s="137">
        <v>353</v>
      </c>
    </row>
    <row r="8" spans="1:5" x14ac:dyDescent="0.2">
      <c r="A8" s="134" t="s">
        <v>126</v>
      </c>
      <c r="B8" s="137">
        <v>21</v>
      </c>
      <c r="C8" s="137">
        <v>20</v>
      </c>
      <c r="D8" s="137">
        <v>20</v>
      </c>
      <c r="E8" s="137">
        <v>81</v>
      </c>
    </row>
    <row r="9" spans="1:5" x14ac:dyDescent="0.2">
      <c r="A9" s="135" t="s">
        <v>128</v>
      </c>
      <c r="B9" s="137">
        <v>7</v>
      </c>
      <c r="C9" s="137">
        <v>9</v>
      </c>
      <c r="D9" s="137">
        <v>10</v>
      </c>
      <c r="E9" s="137">
        <v>35</v>
      </c>
    </row>
    <row r="10" spans="1:5" x14ac:dyDescent="0.2">
      <c r="A10" s="136" t="s">
        <v>129</v>
      </c>
      <c r="B10" s="125">
        <v>15</v>
      </c>
      <c r="C10" s="125">
        <v>49</v>
      </c>
      <c r="D10" s="125">
        <v>34</v>
      </c>
      <c r="E10" s="125">
        <v>150</v>
      </c>
    </row>
    <row r="11" spans="1:5" s="60" customFormat="1" x14ac:dyDescent="0.2">
      <c r="A11" s="25" t="s">
        <v>130</v>
      </c>
      <c r="B11" s="25">
        <v>271</v>
      </c>
      <c r="C11" s="25">
        <v>236</v>
      </c>
      <c r="D11" s="25">
        <v>281</v>
      </c>
      <c r="E11" s="25">
        <v>1094</v>
      </c>
    </row>
    <row r="12" spans="1:5" x14ac:dyDescent="0.2">
      <c r="A12" s="52"/>
      <c r="B12" s="52"/>
      <c r="C12" s="52"/>
      <c r="D12" s="52"/>
    </row>
    <row r="13" spans="1:5" x14ac:dyDescent="0.2">
      <c r="A13" s="52"/>
      <c r="B13" s="52"/>
      <c r="C13" s="52"/>
      <c r="D13" s="52"/>
    </row>
    <row r="14" spans="1:5" x14ac:dyDescent="0.2">
      <c r="A14" s="145" t="s">
        <v>1094</v>
      </c>
      <c r="B14" s="52"/>
      <c r="C14" s="52"/>
      <c r="D14" s="52"/>
    </row>
    <row r="15" spans="1:5" x14ac:dyDescent="0.2">
      <c r="A15" s="52"/>
      <c r="B15" s="52"/>
      <c r="C15" s="52"/>
      <c r="D15" s="52"/>
    </row>
    <row r="16" spans="1:5" x14ac:dyDescent="0.2">
      <c r="A16" s="52"/>
      <c r="B16" s="52"/>
      <c r="C16" s="52"/>
      <c r="D16" s="52"/>
    </row>
    <row r="17" spans="1:4" x14ac:dyDescent="0.2">
      <c r="A17" s="52"/>
      <c r="B17" s="52"/>
      <c r="C17" s="52"/>
      <c r="D17" s="52"/>
    </row>
    <row r="18" spans="1:4" x14ac:dyDescent="0.2">
      <c r="A18" s="52"/>
      <c r="B18" s="52"/>
      <c r="C18" s="52"/>
      <c r="D18" s="52"/>
    </row>
  </sheetData>
  <hyperlinks>
    <hyperlink ref="A14" location="Innehåll!A1" display="Tillbaka till innehållsförteckning" xr:uid="{F7259CEC-A974-4A3C-BD8F-43AAB408C8FA}"/>
  </hyperlink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40E4-6108-4C6D-A5DF-2E3D69063FC2}">
  <dimension ref="A1:F24"/>
  <sheetViews>
    <sheetView showGridLines="0" workbookViewId="0">
      <selection activeCell="E37" sqref="E37"/>
    </sheetView>
  </sheetViews>
  <sheetFormatPr defaultRowHeight="11.25" x14ac:dyDescent="0.2"/>
  <cols>
    <col min="1" max="1" width="50.1640625" customWidth="1"/>
    <col min="2" max="5" width="17.33203125" customWidth="1"/>
  </cols>
  <sheetData>
    <row r="1" spans="1:6" ht="12" x14ac:dyDescent="0.2">
      <c r="A1" s="127" t="s">
        <v>1118</v>
      </c>
      <c r="B1" s="52"/>
      <c r="C1" s="52"/>
      <c r="D1" s="52"/>
    </row>
    <row r="2" spans="1:6" ht="12" x14ac:dyDescent="0.2">
      <c r="A2" s="128" t="s">
        <v>1219</v>
      </c>
      <c r="B2" s="52"/>
      <c r="C2" s="52"/>
      <c r="D2" s="52"/>
    </row>
    <row r="3" spans="1:6" x14ac:dyDescent="0.2">
      <c r="A3" s="52"/>
      <c r="B3" s="52"/>
      <c r="C3" s="52"/>
      <c r="D3" s="52"/>
    </row>
    <row r="4" spans="1:6" s="69" customFormat="1" ht="22.5" x14ac:dyDescent="0.2">
      <c r="A4" s="69" t="s">
        <v>14</v>
      </c>
      <c r="B4" s="69" t="s">
        <v>1025</v>
      </c>
      <c r="C4" s="69" t="s">
        <v>1026</v>
      </c>
      <c r="D4" s="69" t="s">
        <v>1027</v>
      </c>
      <c r="E4" s="69" t="s">
        <v>1028</v>
      </c>
      <c r="F4" s="97"/>
    </row>
    <row r="5" spans="1:6" x14ac:dyDescent="0.2">
      <c r="A5" s="52" t="s">
        <v>16</v>
      </c>
      <c r="B5" s="70">
        <v>12673</v>
      </c>
      <c r="C5" s="70">
        <v>5837</v>
      </c>
      <c r="D5" s="70">
        <v>6607</v>
      </c>
      <c r="E5" s="70">
        <v>6867</v>
      </c>
    </row>
    <row r="6" spans="1:6" x14ac:dyDescent="0.2">
      <c r="A6" s="52" t="s">
        <v>120</v>
      </c>
      <c r="B6" s="70">
        <v>410</v>
      </c>
      <c r="C6" s="70">
        <v>121</v>
      </c>
      <c r="D6" s="70">
        <v>126</v>
      </c>
      <c r="E6" s="70">
        <v>863</v>
      </c>
    </row>
    <row r="7" spans="1:6" x14ac:dyDescent="0.2">
      <c r="A7" s="52" t="s">
        <v>121</v>
      </c>
      <c r="B7" s="70">
        <v>1148</v>
      </c>
      <c r="C7" s="70">
        <v>54</v>
      </c>
      <c r="D7" s="70">
        <v>32</v>
      </c>
      <c r="E7" s="70">
        <v>932</v>
      </c>
    </row>
    <row r="8" spans="1:6" x14ac:dyDescent="0.2">
      <c r="A8" s="52" t="s">
        <v>19</v>
      </c>
      <c r="B8" s="70">
        <v>609</v>
      </c>
      <c r="C8" s="70">
        <v>114</v>
      </c>
      <c r="D8" s="70">
        <v>84</v>
      </c>
      <c r="E8" s="70">
        <v>387</v>
      </c>
    </row>
    <row r="9" spans="1:6" x14ac:dyDescent="0.2">
      <c r="A9" s="52" t="s">
        <v>20</v>
      </c>
      <c r="B9" s="70">
        <v>124</v>
      </c>
      <c r="C9" s="70">
        <v>177</v>
      </c>
      <c r="D9" s="70">
        <v>24</v>
      </c>
      <c r="E9" s="70">
        <v>1883</v>
      </c>
    </row>
    <row r="10" spans="1:6" x14ac:dyDescent="0.2">
      <c r="A10" s="52" t="s">
        <v>15</v>
      </c>
      <c r="B10" s="70">
        <v>25727</v>
      </c>
      <c r="C10" s="70">
        <v>6089</v>
      </c>
      <c r="D10" s="70">
        <v>7537</v>
      </c>
      <c r="E10" s="94">
        <v>19079</v>
      </c>
    </row>
    <row r="11" spans="1:6" x14ac:dyDescent="0.2">
      <c r="A11" s="52" t="s">
        <v>119</v>
      </c>
      <c r="B11" s="70">
        <v>1889</v>
      </c>
      <c r="C11" s="70">
        <v>826</v>
      </c>
      <c r="D11" s="70">
        <v>313</v>
      </c>
      <c r="E11" s="70">
        <v>1448</v>
      </c>
    </row>
    <row r="12" spans="1:6" x14ac:dyDescent="0.2">
      <c r="A12" s="52" t="s">
        <v>17</v>
      </c>
      <c r="B12" s="70">
        <v>2120</v>
      </c>
      <c r="C12" s="70">
        <v>1025</v>
      </c>
      <c r="D12" s="70">
        <v>2949</v>
      </c>
      <c r="E12" s="70">
        <v>5154</v>
      </c>
    </row>
    <row r="13" spans="1:6" x14ac:dyDescent="0.2">
      <c r="A13" s="126" t="s">
        <v>22</v>
      </c>
      <c r="B13" s="125">
        <v>159</v>
      </c>
      <c r="C13" s="125">
        <v>683</v>
      </c>
      <c r="D13" s="125">
        <v>240</v>
      </c>
      <c r="E13" s="125">
        <v>1301</v>
      </c>
    </row>
    <row r="14" spans="1:6" s="60" customFormat="1" x14ac:dyDescent="0.2">
      <c r="A14" s="25" t="s">
        <v>122</v>
      </c>
      <c r="B14" s="25">
        <f>SUM(B5:B13)</f>
        <v>44859</v>
      </c>
      <c r="C14" s="25">
        <f>SUM(C5:C13)</f>
        <v>14926</v>
      </c>
      <c r="D14" s="25">
        <f>SUM(D5:D13)</f>
        <v>17912</v>
      </c>
      <c r="E14" s="25">
        <f>SUM(E5:E13)</f>
        <v>37914</v>
      </c>
      <c r="F14"/>
    </row>
    <row r="15" spans="1:6" s="60" customFormat="1" x14ac:dyDescent="0.2">
      <c r="A15" s="25" t="s">
        <v>24</v>
      </c>
      <c r="B15" s="25">
        <v>22</v>
      </c>
      <c r="C15" s="25">
        <v>22</v>
      </c>
      <c r="D15" s="25">
        <v>22</v>
      </c>
      <c r="E15" s="25">
        <v>90</v>
      </c>
      <c r="F15"/>
    </row>
    <row r="16" spans="1:6" x14ac:dyDescent="0.2">
      <c r="A16" s="52"/>
      <c r="B16" s="52"/>
      <c r="C16" s="52"/>
      <c r="D16" s="52"/>
    </row>
    <row r="17" spans="1:4" ht="12" x14ac:dyDescent="0.2">
      <c r="A17" s="42"/>
      <c r="B17" s="52"/>
      <c r="C17" s="52"/>
      <c r="D17" s="52"/>
    </row>
    <row r="18" spans="1:4" x14ac:dyDescent="0.2">
      <c r="A18" s="145" t="s">
        <v>1094</v>
      </c>
      <c r="B18" s="52"/>
      <c r="C18" s="52"/>
      <c r="D18" s="52"/>
    </row>
    <row r="19" spans="1:4" x14ac:dyDescent="0.2">
      <c r="A19" s="52"/>
      <c r="B19" s="52"/>
      <c r="C19" s="52"/>
      <c r="D19" s="52"/>
    </row>
    <row r="20" spans="1:4" x14ac:dyDescent="0.2">
      <c r="A20" s="52"/>
      <c r="B20" s="52"/>
      <c r="C20" s="52"/>
      <c r="D20" s="52"/>
    </row>
    <row r="21" spans="1:4" x14ac:dyDescent="0.2">
      <c r="B21" s="52"/>
      <c r="C21" s="52"/>
      <c r="D21" s="52"/>
    </row>
    <row r="22" spans="1:4" x14ac:dyDescent="0.2">
      <c r="A22" s="145"/>
      <c r="B22" s="52"/>
      <c r="C22" s="52"/>
      <c r="D22" s="52"/>
    </row>
    <row r="23" spans="1:4" x14ac:dyDescent="0.2">
      <c r="A23" s="145"/>
      <c r="B23" s="52"/>
      <c r="C23" s="52"/>
      <c r="D23" s="52"/>
    </row>
    <row r="24" spans="1:4" x14ac:dyDescent="0.2">
      <c r="A24" s="145"/>
      <c r="B24" s="52"/>
      <c r="C24" s="52"/>
      <c r="D24" s="52"/>
    </row>
  </sheetData>
  <hyperlinks>
    <hyperlink ref="A18" location="Innehåll!A1" display="Tillbaka till innehållsförteckning" xr:uid="{D3DD00E9-334F-4D5B-970C-33A268C6F943}"/>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3222-81C2-4B68-B1A8-46CDF17E87B0}">
  <dimension ref="A1:N46"/>
  <sheetViews>
    <sheetView showGridLines="0" workbookViewId="0"/>
  </sheetViews>
  <sheetFormatPr defaultRowHeight="11.25" x14ac:dyDescent="0.2"/>
  <cols>
    <col min="1" max="1" width="36.33203125" customWidth="1"/>
  </cols>
  <sheetData>
    <row r="1" spans="1:14" ht="12" x14ac:dyDescent="0.2">
      <c r="A1" s="119" t="s">
        <v>1217</v>
      </c>
    </row>
    <row r="2" spans="1:14" ht="12" x14ac:dyDescent="0.2">
      <c r="A2" s="120" t="s">
        <v>1216</v>
      </c>
    </row>
    <row r="11" spans="1:14" x14ac:dyDescent="0.2">
      <c r="N11" s="63"/>
    </row>
    <row r="29" spans="14:14" x14ac:dyDescent="0.2">
      <c r="N29" s="63"/>
    </row>
    <row r="37" spans="1:1" ht="12" x14ac:dyDescent="0.2">
      <c r="A37" s="42" t="s">
        <v>1090</v>
      </c>
    </row>
    <row r="38" spans="1:1" ht="12" x14ac:dyDescent="0.2">
      <c r="A38" s="42" t="s">
        <v>1057</v>
      </c>
    </row>
    <row r="39" spans="1:1" ht="12" x14ac:dyDescent="0.2">
      <c r="A39" s="42" t="s">
        <v>1091</v>
      </c>
    </row>
    <row r="41" spans="1:1" x14ac:dyDescent="0.2">
      <c r="A41" s="52"/>
    </row>
    <row r="42" spans="1:1" x14ac:dyDescent="0.2">
      <c r="A42" s="145" t="s">
        <v>1094</v>
      </c>
    </row>
    <row r="44" spans="1:1" x14ac:dyDescent="0.2">
      <c r="A44" s="70"/>
    </row>
    <row r="46" spans="1:1" x14ac:dyDescent="0.2">
      <c r="A46" s="70"/>
    </row>
  </sheetData>
  <hyperlinks>
    <hyperlink ref="A42" location="Innehåll!A1" display="Tillbaka till innehållsförteckning" xr:uid="{FD16D48F-8672-4F5A-8C05-78413D30FCE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DC6D-0B06-4311-950A-44B0B94CFA16}">
  <dimension ref="A1:W36"/>
  <sheetViews>
    <sheetView showGridLines="0" workbookViewId="0">
      <selection activeCell="W15" sqref="W15"/>
    </sheetView>
  </sheetViews>
  <sheetFormatPr defaultRowHeight="11.25" x14ac:dyDescent="0.2"/>
  <sheetData>
    <row r="1" spans="1:13" ht="12" x14ac:dyDescent="0.2">
      <c r="A1" s="127" t="s">
        <v>1166</v>
      </c>
    </row>
    <row r="2" spans="1:13" ht="12" x14ac:dyDescent="0.2">
      <c r="A2" s="138" t="s">
        <v>1167</v>
      </c>
    </row>
    <row r="3" spans="1:13" x14ac:dyDescent="0.2">
      <c r="M3" s="96"/>
    </row>
    <row r="29" spans="1:23" ht="12" x14ac:dyDescent="0.2">
      <c r="A29" s="42" t="s">
        <v>164</v>
      </c>
      <c r="P29" s="52"/>
      <c r="Q29" s="52"/>
      <c r="R29" s="52"/>
      <c r="S29" s="52"/>
      <c r="T29" s="52"/>
      <c r="U29" s="52"/>
      <c r="V29" s="52"/>
      <c r="W29" s="52"/>
    </row>
    <row r="30" spans="1:23" ht="12" x14ac:dyDescent="0.2">
      <c r="A30" s="42"/>
      <c r="P30" s="52"/>
      <c r="Q30" s="52"/>
      <c r="R30" s="52"/>
      <c r="S30" s="52"/>
      <c r="T30" s="52"/>
      <c r="U30" s="52"/>
      <c r="V30" s="52"/>
      <c r="W30" s="52"/>
    </row>
    <row r="31" spans="1:23" x14ac:dyDescent="0.2">
      <c r="P31" s="52"/>
      <c r="Q31" s="52"/>
      <c r="R31" s="52"/>
      <c r="S31" s="52"/>
      <c r="T31" s="52"/>
      <c r="U31" s="52"/>
      <c r="V31" s="52"/>
      <c r="W31" s="52"/>
    </row>
    <row r="32" spans="1:23" x14ac:dyDescent="0.2">
      <c r="A32" s="145" t="s">
        <v>1094</v>
      </c>
      <c r="P32" s="52"/>
      <c r="Q32" s="52"/>
      <c r="R32" s="52"/>
      <c r="S32" s="52"/>
      <c r="T32" s="52"/>
      <c r="U32" s="52"/>
      <c r="V32" s="52"/>
      <c r="W32" s="52"/>
    </row>
    <row r="33" spans="1:23" x14ac:dyDescent="0.2">
      <c r="A33" s="145"/>
      <c r="P33" s="52"/>
      <c r="Q33" s="52"/>
      <c r="R33" s="52"/>
      <c r="S33" s="52"/>
      <c r="T33" s="52"/>
      <c r="U33" s="52"/>
      <c r="V33" s="52"/>
      <c r="W33" s="52"/>
    </row>
    <row r="34" spans="1:23" x14ac:dyDescent="0.2">
      <c r="A34" s="145"/>
      <c r="P34" s="52"/>
      <c r="Q34" s="52"/>
      <c r="R34" s="52"/>
      <c r="S34" s="52"/>
      <c r="T34" s="52"/>
      <c r="U34" s="52"/>
      <c r="V34" s="52"/>
      <c r="W34" s="52"/>
    </row>
    <row r="35" spans="1:23" x14ac:dyDescent="0.2">
      <c r="A35" s="145"/>
      <c r="P35" s="52"/>
      <c r="Q35" s="52"/>
      <c r="R35" s="52"/>
      <c r="S35" s="52"/>
      <c r="T35" s="52"/>
      <c r="U35" s="52"/>
      <c r="V35" s="52"/>
      <c r="W35" s="52"/>
    </row>
    <row r="36" spans="1:23" x14ac:dyDescent="0.2">
      <c r="A36" s="145"/>
      <c r="P36" s="52"/>
      <c r="Q36" s="52"/>
      <c r="R36" s="52"/>
      <c r="S36" s="52"/>
      <c r="T36" s="52"/>
      <c r="U36" s="52"/>
      <c r="V36" s="52"/>
      <c r="W36" s="52"/>
    </row>
  </sheetData>
  <hyperlinks>
    <hyperlink ref="A32" location="Innehåll!A1" display="Tillbaka till innehållsförteckning" xr:uid="{14CAC708-E9FB-447A-A939-B3404E588874}"/>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DB21-E154-49FE-B7F8-3765BC4B4B16}">
  <dimension ref="A1:A35"/>
  <sheetViews>
    <sheetView showGridLines="0" workbookViewId="0">
      <selection activeCell="Y42" sqref="Y42"/>
    </sheetView>
  </sheetViews>
  <sheetFormatPr defaultRowHeight="11.25" x14ac:dyDescent="0.2"/>
  <sheetData>
    <row r="1" spans="1:1" ht="12" x14ac:dyDescent="0.2">
      <c r="A1" s="127" t="s">
        <v>1054</v>
      </c>
    </row>
    <row r="2" spans="1:1" ht="12" x14ac:dyDescent="0.2">
      <c r="A2" s="128" t="s">
        <v>1055</v>
      </c>
    </row>
    <row r="29" spans="1:1" ht="12" x14ac:dyDescent="0.2">
      <c r="A29" s="42" t="s">
        <v>170</v>
      </c>
    </row>
    <row r="32" spans="1:1" x14ac:dyDescent="0.2">
      <c r="A32" s="145" t="s">
        <v>1094</v>
      </c>
    </row>
    <row r="33" spans="1:1" x14ac:dyDescent="0.2">
      <c r="A33" s="145"/>
    </row>
    <row r="34" spans="1:1" x14ac:dyDescent="0.2">
      <c r="A34" s="145"/>
    </row>
    <row r="35" spans="1:1" x14ac:dyDescent="0.2">
      <c r="A35" s="145"/>
    </row>
  </sheetData>
  <hyperlinks>
    <hyperlink ref="A32" location="Innehåll!A1" display="Tillbaka till innehållsförteckning" xr:uid="{67C064E9-E6D5-4938-B60F-1B62B902EA7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3CB-AFDD-4B24-9A0B-07A99CE2F929}">
  <dimension ref="A1:M32"/>
  <sheetViews>
    <sheetView showGridLines="0" workbookViewId="0">
      <selection activeCell="Y34" sqref="Y34"/>
    </sheetView>
  </sheetViews>
  <sheetFormatPr defaultRowHeight="11.25" x14ac:dyDescent="0.2"/>
  <sheetData>
    <row r="1" spans="1:13" ht="12" x14ac:dyDescent="0.2">
      <c r="A1" s="127" t="s">
        <v>1170</v>
      </c>
      <c r="M1" s="96"/>
    </row>
    <row r="2" spans="1:13" ht="12" x14ac:dyDescent="0.2">
      <c r="A2" s="128" t="s">
        <v>1169</v>
      </c>
      <c r="M2" s="96"/>
    </row>
    <row r="29" spans="1:1" ht="12" x14ac:dyDescent="0.2">
      <c r="A29" s="42" t="s">
        <v>1168</v>
      </c>
    </row>
    <row r="32" spans="1:1" x14ac:dyDescent="0.2">
      <c r="A32" s="145" t="s">
        <v>1094</v>
      </c>
    </row>
  </sheetData>
  <hyperlinks>
    <hyperlink ref="A32" location="Innehåll!A1" display="Tillbaka till innehållsförteckning" xr:uid="{BDF6A000-B99C-477D-BBA6-D6E15E0C11C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208A-1787-4081-8901-91FBC3F0A3D6}">
  <dimension ref="A1:A42"/>
  <sheetViews>
    <sheetView showGridLines="0" workbookViewId="0">
      <selection activeCell="A37" sqref="A37"/>
    </sheetView>
  </sheetViews>
  <sheetFormatPr defaultRowHeight="11.25" x14ac:dyDescent="0.2"/>
  <cols>
    <col min="22" max="22" width="13.5" customWidth="1"/>
    <col min="23" max="23" width="11.6640625" bestFit="1" customWidth="1"/>
  </cols>
  <sheetData>
    <row r="1" spans="1:1" ht="12" x14ac:dyDescent="0.2">
      <c r="A1" s="127" t="s">
        <v>1173</v>
      </c>
    </row>
    <row r="2" spans="1:1" ht="12" x14ac:dyDescent="0.2">
      <c r="A2" s="128" t="s">
        <v>1174</v>
      </c>
    </row>
    <row r="35" spans="1:1" ht="12" x14ac:dyDescent="0.2">
      <c r="A35" s="42" t="s">
        <v>1106</v>
      </c>
    </row>
    <row r="36" spans="1:1" ht="12" x14ac:dyDescent="0.2">
      <c r="A36" s="42" t="s">
        <v>1057</v>
      </c>
    </row>
    <row r="37" spans="1:1" ht="12" x14ac:dyDescent="0.2">
      <c r="A37" s="42" t="s">
        <v>1221</v>
      </c>
    </row>
    <row r="38" spans="1:1" ht="12" x14ac:dyDescent="0.2">
      <c r="A38" s="42"/>
    </row>
    <row r="40" spans="1:1" x14ac:dyDescent="0.2">
      <c r="A40" s="145" t="s">
        <v>1094</v>
      </c>
    </row>
    <row r="41" spans="1:1" x14ac:dyDescent="0.2">
      <c r="A41" s="145"/>
    </row>
    <row r="42" spans="1:1" x14ac:dyDescent="0.2">
      <c r="A42" s="145"/>
    </row>
  </sheetData>
  <hyperlinks>
    <hyperlink ref="A40" location="Innehåll!A1" display="Tillbaka till innehållsförteckning" xr:uid="{8D5DFB7C-C0FB-4A0F-B857-74D1A582CC01}"/>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40C-B987-4139-ABA8-0A6C77739FE0}">
  <dimension ref="A1:D14"/>
  <sheetViews>
    <sheetView showGridLines="0" workbookViewId="0"/>
  </sheetViews>
  <sheetFormatPr defaultRowHeight="11.25" x14ac:dyDescent="0.2"/>
  <cols>
    <col min="1" max="1" width="36.6640625" customWidth="1"/>
    <col min="2" max="2" width="9.83203125" customWidth="1"/>
  </cols>
  <sheetData>
    <row r="1" spans="1:4" ht="12" x14ac:dyDescent="0.2">
      <c r="A1" s="174" t="s">
        <v>1189</v>
      </c>
      <c r="B1" s="52"/>
      <c r="C1" s="52"/>
      <c r="D1" s="52"/>
    </row>
    <row r="2" spans="1:4" ht="12" x14ac:dyDescent="0.2">
      <c r="A2" s="175" t="s">
        <v>1190</v>
      </c>
      <c r="B2" s="52"/>
      <c r="C2" s="52"/>
      <c r="D2" s="52"/>
    </row>
    <row r="3" spans="1:4" x14ac:dyDescent="0.2">
      <c r="B3" s="52"/>
      <c r="C3" s="52"/>
      <c r="D3" s="52"/>
    </row>
    <row r="4" spans="1:4" x14ac:dyDescent="0.2">
      <c r="A4" s="52" t="s">
        <v>38</v>
      </c>
      <c r="B4" s="52" t="s">
        <v>1187</v>
      </c>
      <c r="C4" s="52" t="s">
        <v>1188</v>
      </c>
      <c r="D4" s="52" t="s">
        <v>49</v>
      </c>
    </row>
    <row r="5" spans="1:4" x14ac:dyDescent="0.2">
      <c r="A5" s="52" t="s">
        <v>13</v>
      </c>
      <c r="B5" s="52">
        <v>59</v>
      </c>
      <c r="C5" s="52">
        <v>41</v>
      </c>
      <c r="D5" s="52">
        <v>100</v>
      </c>
    </row>
    <row r="6" spans="1:4" x14ac:dyDescent="0.2">
      <c r="A6" s="52" t="s">
        <v>45</v>
      </c>
      <c r="B6" s="52">
        <v>62</v>
      </c>
      <c r="C6" s="52">
        <v>38</v>
      </c>
      <c r="D6" s="52">
        <v>100</v>
      </c>
    </row>
    <row r="7" spans="1:4" x14ac:dyDescent="0.2">
      <c r="A7" s="52" t="s">
        <v>46</v>
      </c>
      <c r="B7" s="52">
        <v>63</v>
      </c>
      <c r="C7" s="52">
        <v>37</v>
      </c>
      <c r="D7" s="52">
        <v>100</v>
      </c>
    </row>
    <row r="8" spans="1:4" x14ac:dyDescent="0.2">
      <c r="A8" s="52" t="s">
        <v>47</v>
      </c>
      <c r="B8" s="52">
        <v>65</v>
      </c>
      <c r="C8" s="52">
        <v>35</v>
      </c>
      <c r="D8" s="52">
        <v>100</v>
      </c>
    </row>
    <row r="9" spans="1:4" x14ac:dyDescent="0.2">
      <c r="A9" s="52" t="s">
        <v>87</v>
      </c>
      <c r="B9" s="52">
        <v>60</v>
      </c>
      <c r="C9" s="52">
        <v>40</v>
      </c>
      <c r="D9" s="52">
        <v>100</v>
      </c>
    </row>
    <row r="10" spans="1:4" x14ac:dyDescent="0.2">
      <c r="A10" s="52" t="s">
        <v>86</v>
      </c>
      <c r="B10" s="52">
        <v>63</v>
      </c>
      <c r="C10" s="52">
        <v>37</v>
      </c>
      <c r="D10" s="52">
        <v>100</v>
      </c>
    </row>
    <row r="11" spans="1:4" x14ac:dyDescent="0.2">
      <c r="A11" s="25" t="s">
        <v>49</v>
      </c>
      <c r="B11" s="25">
        <v>62</v>
      </c>
      <c r="C11" s="25">
        <v>38</v>
      </c>
      <c r="D11" s="25">
        <v>100</v>
      </c>
    </row>
    <row r="14" spans="1:4" x14ac:dyDescent="0.2">
      <c r="A14" s="145" t="s">
        <v>1094</v>
      </c>
    </row>
  </sheetData>
  <hyperlinks>
    <hyperlink ref="A14" location="Innehåll!A1" display="Tillbaka till innehållsförteckning" xr:uid="{A49F4CE9-445A-4C5B-B20E-15C834CD2973}"/>
  </hyperlink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6C14-C9B2-41CB-A4CA-295A3D5269AA}">
  <dimension ref="A1:C19"/>
  <sheetViews>
    <sheetView showGridLines="0" workbookViewId="0">
      <selection activeCell="G6" sqref="G6"/>
    </sheetView>
  </sheetViews>
  <sheetFormatPr defaultRowHeight="11.25" x14ac:dyDescent="0.2"/>
  <cols>
    <col min="1" max="1" width="32.6640625" customWidth="1"/>
    <col min="2" max="3" width="28.5" customWidth="1"/>
    <col min="5" max="5" width="14.33203125" customWidth="1"/>
  </cols>
  <sheetData>
    <row r="1" spans="1:3" ht="12" x14ac:dyDescent="0.2">
      <c r="A1" s="127" t="s">
        <v>1120</v>
      </c>
      <c r="B1" s="52"/>
      <c r="C1" s="52"/>
    </row>
    <row r="2" spans="1:3" ht="12" x14ac:dyDescent="0.2">
      <c r="A2" s="128" t="s">
        <v>1119</v>
      </c>
      <c r="B2" s="52"/>
      <c r="C2" s="52"/>
    </row>
    <row r="3" spans="1:3" x14ac:dyDescent="0.2">
      <c r="A3" s="52"/>
      <c r="B3" s="52"/>
      <c r="C3" s="52"/>
    </row>
    <row r="4" spans="1:3" s="64" customFormat="1" ht="22.5" x14ac:dyDescent="0.2">
      <c r="A4" s="66" t="s">
        <v>103</v>
      </c>
      <c r="B4" s="64" t="s">
        <v>84</v>
      </c>
      <c r="C4" s="64" t="s">
        <v>85</v>
      </c>
    </row>
    <row r="5" spans="1:3" x14ac:dyDescent="0.2">
      <c r="A5" s="52" t="s">
        <v>104</v>
      </c>
      <c r="B5" s="52">
        <v>8</v>
      </c>
      <c r="C5" s="52">
        <v>0</v>
      </c>
    </row>
    <row r="6" spans="1:3" x14ac:dyDescent="0.2">
      <c r="A6" s="52" t="s">
        <v>105</v>
      </c>
      <c r="B6" s="52">
        <v>77</v>
      </c>
      <c r="C6" s="52">
        <v>0</v>
      </c>
    </row>
    <row r="7" spans="1:3" x14ac:dyDescent="0.2">
      <c r="A7" s="52" t="s">
        <v>117</v>
      </c>
      <c r="B7" s="52">
        <v>0</v>
      </c>
      <c r="C7" s="52">
        <v>6</v>
      </c>
    </row>
    <row r="8" spans="1:3" x14ac:dyDescent="0.2">
      <c r="A8" s="52" t="s">
        <v>107</v>
      </c>
      <c r="B8" s="52">
        <v>2</v>
      </c>
      <c r="C8" s="52">
        <v>0</v>
      </c>
    </row>
    <row r="9" spans="1:3" x14ac:dyDescent="0.2">
      <c r="A9" s="52" t="s">
        <v>110</v>
      </c>
      <c r="B9" s="52">
        <v>15</v>
      </c>
      <c r="C9" s="52">
        <v>0</v>
      </c>
    </row>
    <row r="10" spans="1:3" x14ac:dyDescent="0.2">
      <c r="A10" s="52" t="s">
        <v>111</v>
      </c>
      <c r="B10" s="52">
        <v>4</v>
      </c>
      <c r="C10" s="52">
        <v>0</v>
      </c>
    </row>
    <row r="11" spans="1:3" x14ac:dyDescent="0.2">
      <c r="A11" s="52" t="s">
        <v>112</v>
      </c>
      <c r="B11" s="52">
        <v>35</v>
      </c>
      <c r="C11" s="52">
        <v>0</v>
      </c>
    </row>
    <row r="12" spans="1:3" x14ac:dyDescent="0.2">
      <c r="A12" s="52" t="s">
        <v>113</v>
      </c>
      <c r="B12" s="52">
        <v>1</v>
      </c>
      <c r="C12" s="52">
        <v>1</v>
      </c>
    </row>
    <row r="13" spans="1:3" x14ac:dyDescent="0.2">
      <c r="A13" s="52" t="s">
        <v>114</v>
      </c>
      <c r="B13" s="52">
        <v>8</v>
      </c>
      <c r="C13" s="52">
        <v>0</v>
      </c>
    </row>
    <row r="14" spans="1:3" x14ac:dyDescent="0.2">
      <c r="A14" s="52" t="s">
        <v>115</v>
      </c>
      <c r="B14" s="52">
        <v>2</v>
      </c>
      <c r="C14" s="52">
        <v>0</v>
      </c>
    </row>
    <row r="15" spans="1:3" x14ac:dyDescent="0.2">
      <c r="A15" s="52" t="s">
        <v>116</v>
      </c>
      <c r="B15" s="52">
        <v>8</v>
      </c>
      <c r="C15" s="52">
        <v>0</v>
      </c>
    </row>
    <row r="16" spans="1:3" x14ac:dyDescent="0.2">
      <c r="A16" s="25" t="s">
        <v>49</v>
      </c>
      <c r="B16" s="25">
        <v>160</v>
      </c>
      <c r="C16" s="25">
        <v>7</v>
      </c>
    </row>
    <row r="19" spans="1:1" x14ac:dyDescent="0.2">
      <c r="A19" s="145" t="s">
        <v>1094</v>
      </c>
    </row>
  </sheetData>
  <hyperlinks>
    <hyperlink ref="A19" location="Innehåll!A1" display="Tillbaka till innehållsförteckning" xr:uid="{9C03B7A3-C5EA-4D91-A8D9-379A687E5AFE}"/>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02E1-127D-4112-B7AA-EE4B34036543}">
  <dimension ref="A1:A2"/>
  <sheetViews>
    <sheetView showGridLines="0" workbookViewId="0">
      <selection activeCell="H47" sqref="H47"/>
    </sheetView>
  </sheetViews>
  <sheetFormatPr defaultRowHeight="11.25" x14ac:dyDescent="0.2"/>
  <sheetData>
    <row r="1" spans="1:1" ht="12" x14ac:dyDescent="0.2">
      <c r="A1" s="146" t="s">
        <v>1095</v>
      </c>
    </row>
    <row r="2" spans="1:1" ht="12" x14ac:dyDescent="0.2">
      <c r="A2" s="149" t="s">
        <v>1193</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3249-D88A-4800-AA2D-5949B823260C}">
  <dimension ref="A1:F14"/>
  <sheetViews>
    <sheetView showGridLines="0" workbookViewId="0">
      <selection activeCell="A8" sqref="A8"/>
    </sheetView>
  </sheetViews>
  <sheetFormatPr defaultRowHeight="11.25" x14ac:dyDescent="0.2"/>
  <cols>
    <col min="1" max="1" width="33.83203125" customWidth="1"/>
    <col min="2" max="2" width="19.1640625" customWidth="1"/>
    <col min="3" max="3" width="26.6640625" customWidth="1"/>
    <col min="4" max="4" width="19.1640625" customWidth="1"/>
    <col min="5" max="5" width="26.1640625" customWidth="1"/>
  </cols>
  <sheetData>
    <row r="1" spans="1:6" ht="12" x14ac:dyDescent="0.2">
      <c r="A1" s="127" t="s">
        <v>1122</v>
      </c>
      <c r="B1" s="52"/>
      <c r="C1" s="52"/>
      <c r="D1" s="52"/>
      <c r="E1" s="52"/>
      <c r="F1" s="96"/>
    </row>
    <row r="2" spans="1:6" ht="12" x14ac:dyDescent="0.2">
      <c r="A2" s="128" t="s">
        <v>1121</v>
      </c>
      <c r="B2" s="52"/>
      <c r="C2" s="52"/>
      <c r="D2" s="52"/>
      <c r="E2" s="52"/>
      <c r="F2" s="96"/>
    </row>
    <row r="3" spans="1:6" x14ac:dyDescent="0.2">
      <c r="A3" s="52"/>
      <c r="B3" s="52"/>
      <c r="C3" s="52"/>
      <c r="D3" s="52"/>
      <c r="E3" s="52"/>
      <c r="F3" s="103"/>
    </row>
    <row r="4" spans="1:6" x14ac:dyDescent="0.2">
      <c r="A4" s="52" t="s">
        <v>38</v>
      </c>
      <c r="B4" s="52" t="s">
        <v>1029</v>
      </c>
      <c r="C4" s="101" t="s">
        <v>1030</v>
      </c>
      <c r="D4" s="52" t="s">
        <v>1031</v>
      </c>
      <c r="E4" s="52" t="s">
        <v>1032</v>
      </c>
    </row>
    <row r="5" spans="1:6" x14ac:dyDescent="0.2">
      <c r="A5" s="52" t="s">
        <v>84</v>
      </c>
      <c r="B5" s="70">
        <v>137545</v>
      </c>
      <c r="C5" s="115">
        <v>100</v>
      </c>
      <c r="D5" s="70">
        <v>238344</v>
      </c>
      <c r="E5" s="70">
        <v>127</v>
      </c>
    </row>
    <row r="6" spans="1:6" x14ac:dyDescent="0.2">
      <c r="A6" s="52" t="s">
        <v>85</v>
      </c>
      <c r="B6" s="70">
        <v>1132437</v>
      </c>
      <c r="C6" s="115">
        <v>5</v>
      </c>
      <c r="D6" s="70">
        <v>1719466</v>
      </c>
      <c r="E6" s="70">
        <v>6</v>
      </c>
    </row>
    <row r="7" spans="1:6" x14ac:dyDescent="0.2">
      <c r="A7" s="52"/>
      <c r="B7" s="52"/>
      <c r="C7" s="52"/>
      <c r="D7" s="52"/>
      <c r="E7" s="52"/>
    </row>
    <row r="8" spans="1:6" ht="12" x14ac:dyDescent="0.2">
      <c r="A8" s="42" t="s">
        <v>132</v>
      </c>
      <c r="B8" s="52"/>
      <c r="C8" s="52"/>
      <c r="D8" s="52"/>
      <c r="E8" s="52"/>
    </row>
    <row r="11" spans="1:6" x14ac:dyDescent="0.2">
      <c r="A11" s="145" t="s">
        <v>1094</v>
      </c>
    </row>
    <row r="12" spans="1:6" x14ac:dyDescent="0.2">
      <c r="A12" s="145"/>
    </row>
    <row r="13" spans="1:6" x14ac:dyDescent="0.2">
      <c r="A13" s="145"/>
    </row>
    <row r="14" spans="1:6" x14ac:dyDescent="0.2">
      <c r="A14" s="145"/>
    </row>
  </sheetData>
  <hyperlinks>
    <hyperlink ref="A11" location="Innehåll!A1" display="Tillbaka till innehållsförteckning" xr:uid="{F3272E75-16DA-44F7-8CB2-5B7C616F1B9D}"/>
  </hyperlink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A773-6B3A-4F0A-B4FF-7DED9CB11690}">
  <dimension ref="A1:D11"/>
  <sheetViews>
    <sheetView showGridLines="0" workbookViewId="0">
      <selection activeCell="A8" sqref="A8"/>
    </sheetView>
  </sheetViews>
  <sheetFormatPr defaultRowHeight="11.25" x14ac:dyDescent="0.2"/>
  <cols>
    <col min="1" max="1" width="44.33203125" customWidth="1"/>
    <col min="2" max="3" width="18.1640625" customWidth="1"/>
    <col min="4" max="4" width="21.6640625" customWidth="1"/>
  </cols>
  <sheetData>
    <row r="1" spans="1:4" ht="12" x14ac:dyDescent="0.2">
      <c r="A1" s="127" t="s">
        <v>1123</v>
      </c>
      <c r="B1" s="52"/>
      <c r="C1" s="52"/>
      <c r="D1" s="52"/>
    </row>
    <row r="2" spans="1:4" ht="12" x14ac:dyDescent="0.2">
      <c r="A2" s="128" t="s">
        <v>1124</v>
      </c>
      <c r="B2" s="52"/>
      <c r="C2" s="52"/>
      <c r="D2" s="52"/>
    </row>
    <row r="3" spans="1:4" x14ac:dyDescent="0.2">
      <c r="A3" s="52"/>
      <c r="B3" s="52"/>
      <c r="C3" s="52"/>
      <c r="D3" s="52"/>
    </row>
    <row r="4" spans="1:4" x14ac:dyDescent="0.2">
      <c r="A4" s="52" t="s">
        <v>38</v>
      </c>
      <c r="B4" s="52" t="s">
        <v>134</v>
      </c>
      <c r="C4" s="52" t="s">
        <v>135</v>
      </c>
      <c r="D4" s="52" t="s">
        <v>131</v>
      </c>
    </row>
    <row r="5" spans="1:4" x14ac:dyDescent="0.2">
      <c r="A5" s="70" t="s">
        <v>84</v>
      </c>
      <c r="B5" s="70">
        <v>29463</v>
      </c>
      <c r="C5" s="70">
        <v>28618</v>
      </c>
      <c r="D5" s="70">
        <v>143</v>
      </c>
    </row>
    <row r="6" spans="1:4" x14ac:dyDescent="0.2">
      <c r="A6" s="70" t="s">
        <v>85</v>
      </c>
      <c r="B6" s="70">
        <v>147950</v>
      </c>
      <c r="C6" s="70">
        <v>147394</v>
      </c>
      <c r="D6" s="70">
        <v>7</v>
      </c>
    </row>
    <row r="7" spans="1:4" x14ac:dyDescent="0.2">
      <c r="A7" s="52"/>
      <c r="B7" s="52"/>
      <c r="C7" s="52"/>
      <c r="D7" s="52"/>
    </row>
    <row r="8" spans="1:4" ht="12" x14ac:dyDescent="0.2">
      <c r="A8" s="42" t="s">
        <v>132</v>
      </c>
      <c r="B8" s="52"/>
      <c r="C8" s="52"/>
      <c r="D8" s="52"/>
    </row>
    <row r="11" spans="1:4" x14ac:dyDescent="0.2">
      <c r="A11" s="145" t="s">
        <v>1094</v>
      </c>
    </row>
  </sheetData>
  <hyperlinks>
    <hyperlink ref="A11" location="Innehåll!A1" display="Tillbaka till innehållsförteckning" xr:uid="{64639215-DC42-49EE-83E0-CC2CF7241F1B}"/>
  </hyperlink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E7FD-EE9A-47A4-91CD-27D7A0B7350B}">
  <dimension ref="A1:E11"/>
  <sheetViews>
    <sheetView showGridLines="0" workbookViewId="0"/>
  </sheetViews>
  <sheetFormatPr defaultRowHeight="11.25" x14ac:dyDescent="0.2"/>
  <cols>
    <col min="1" max="1" width="37" customWidth="1"/>
    <col min="2" max="5" width="22.83203125" customWidth="1"/>
  </cols>
  <sheetData>
    <row r="1" spans="1:5" ht="12" x14ac:dyDescent="0.2">
      <c r="A1" s="127" t="s">
        <v>1125</v>
      </c>
      <c r="B1" s="52"/>
      <c r="C1" s="52"/>
      <c r="D1" s="52"/>
      <c r="E1" s="52"/>
    </row>
    <row r="2" spans="1:5" ht="12" x14ac:dyDescent="0.2">
      <c r="A2" s="128" t="s">
        <v>1126</v>
      </c>
      <c r="B2" s="52"/>
      <c r="C2" s="52"/>
      <c r="D2" s="89"/>
      <c r="E2" s="52"/>
    </row>
    <row r="3" spans="1:5" x14ac:dyDescent="0.2">
      <c r="A3" s="52"/>
      <c r="B3" s="52"/>
      <c r="C3" s="52"/>
      <c r="D3" s="52"/>
      <c r="E3" s="52"/>
    </row>
    <row r="4" spans="1:5" s="97" customFormat="1" ht="15" customHeight="1" x14ac:dyDescent="0.2">
      <c r="A4" s="64" t="s">
        <v>38</v>
      </c>
      <c r="B4" s="106" t="s">
        <v>1033</v>
      </c>
      <c r="C4" s="100" t="s">
        <v>133</v>
      </c>
      <c r="D4" s="64" t="s">
        <v>1034</v>
      </c>
      <c r="E4" s="64" t="s">
        <v>1032</v>
      </c>
    </row>
    <row r="5" spans="1:5" x14ac:dyDescent="0.2">
      <c r="A5" s="52" t="s">
        <v>84</v>
      </c>
      <c r="B5" s="134">
        <v>9</v>
      </c>
      <c r="C5" s="101">
        <v>32</v>
      </c>
      <c r="D5" s="52">
        <v>11</v>
      </c>
      <c r="E5" s="52">
        <v>34</v>
      </c>
    </row>
    <row r="6" spans="1:5" x14ac:dyDescent="0.2">
      <c r="A6" s="52" t="s">
        <v>85</v>
      </c>
      <c r="B6" s="134">
        <v>117</v>
      </c>
      <c r="C6" s="101">
        <v>5</v>
      </c>
      <c r="D6" s="52">
        <v>141</v>
      </c>
      <c r="E6" s="52">
        <v>7</v>
      </c>
    </row>
    <row r="7" spans="1:5" x14ac:dyDescent="0.2">
      <c r="A7" s="52"/>
      <c r="B7" s="52"/>
      <c r="C7" s="52"/>
      <c r="D7" s="52"/>
      <c r="E7" s="52"/>
    </row>
    <row r="8" spans="1:5" ht="12" x14ac:dyDescent="0.2">
      <c r="A8" s="42" t="s">
        <v>132</v>
      </c>
      <c r="B8" s="52"/>
      <c r="C8" s="52"/>
      <c r="D8" s="52"/>
      <c r="E8" s="52"/>
    </row>
    <row r="11" spans="1:5" x14ac:dyDescent="0.2">
      <c r="A11" s="145" t="s">
        <v>1094</v>
      </c>
    </row>
  </sheetData>
  <hyperlinks>
    <hyperlink ref="A11" location="Innehåll!A1" display="Tillbaka till innehållsförteckning" xr:uid="{05A9C1CE-735D-446F-822C-26E961CD6EC2}"/>
  </hyperlink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B078-AE98-4F7C-BC73-16274FC20BBA}">
  <dimension ref="A1:U51"/>
  <sheetViews>
    <sheetView showGridLines="0" workbookViewId="0">
      <selection activeCell="A9" sqref="A9"/>
    </sheetView>
  </sheetViews>
  <sheetFormatPr defaultRowHeight="11.25" x14ac:dyDescent="0.2"/>
  <cols>
    <col min="1" max="1" width="15.33203125" customWidth="1"/>
    <col min="2" max="2" width="19.6640625" bestFit="1" customWidth="1"/>
  </cols>
  <sheetData>
    <row r="1" spans="1:21" ht="12" x14ac:dyDescent="0.2">
      <c r="A1" s="127" t="s">
        <v>1131</v>
      </c>
    </row>
    <row r="2" spans="1:21" ht="12" x14ac:dyDescent="0.2">
      <c r="A2" s="128" t="s">
        <v>1132</v>
      </c>
    </row>
    <row r="3" spans="1:21" x14ac:dyDescent="0.2">
      <c r="B3" s="54"/>
    </row>
    <row r="4" spans="1:21" x14ac:dyDescent="0.2">
      <c r="A4" t="s">
        <v>1060</v>
      </c>
      <c r="B4" t="s">
        <v>38</v>
      </c>
      <c r="C4" s="77" t="s">
        <v>1035</v>
      </c>
      <c r="D4" s="77" t="s">
        <v>1036</v>
      </c>
      <c r="E4" s="77" t="s">
        <v>1037</v>
      </c>
      <c r="F4" s="77" t="s">
        <v>1038</v>
      </c>
      <c r="G4" s="77" t="s">
        <v>1039</v>
      </c>
      <c r="H4" s="77" t="s">
        <v>1040</v>
      </c>
      <c r="I4" s="77" t="s">
        <v>1041</v>
      </c>
      <c r="J4" s="77" t="s">
        <v>1042</v>
      </c>
      <c r="K4" s="77" t="s">
        <v>1043</v>
      </c>
      <c r="L4" s="77" t="s">
        <v>1044</v>
      </c>
      <c r="M4" s="77" t="s">
        <v>1045</v>
      </c>
      <c r="N4" s="77" t="s">
        <v>1046</v>
      </c>
      <c r="O4" s="77" t="s">
        <v>1047</v>
      </c>
      <c r="P4" s="77" t="s">
        <v>1048</v>
      </c>
      <c r="Q4" s="77" t="s">
        <v>1049</v>
      </c>
      <c r="R4" s="77" t="s">
        <v>1050</v>
      </c>
      <c r="S4" s="77" t="s">
        <v>1051</v>
      </c>
      <c r="T4" s="77" t="s">
        <v>1052</v>
      </c>
      <c r="U4" s="77" t="s">
        <v>1053</v>
      </c>
    </row>
    <row r="5" spans="1:21" x14ac:dyDescent="0.2">
      <c r="A5" t="s">
        <v>1128</v>
      </c>
      <c r="B5" t="s">
        <v>13</v>
      </c>
      <c r="C5" s="124">
        <v>1</v>
      </c>
      <c r="D5" s="124">
        <v>1</v>
      </c>
      <c r="E5" s="124">
        <v>1</v>
      </c>
      <c r="F5" s="124">
        <v>1</v>
      </c>
      <c r="G5" s="124">
        <v>1</v>
      </c>
      <c r="H5" s="124">
        <v>1</v>
      </c>
      <c r="I5" s="124">
        <v>1</v>
      </c>
      <c r="J5" s="124">
        <v>1</v>
      </c>
      <c r="K5" s="124">
        <v>1</v>
      </c>
      <c r="L5" s="124">
        <v>1</v>
      </c>
      <c r="M5" s="124">
        <v>1</v>
      </c>
      <c r="N5" s="124">
        <v>1</v>
      </c>
      <c r="O5" s="124">
        <v>1</v>
      </c>
      <c r="P5" s="124">
        <v>1</v>
      </c>
      <c r="Q5" s="124">
        <v>1</v>
      </c>
      <c r="R5" s="124">
        <v>1</v>
      </c>
      <c r="S5" s="124">
        <v>1</v>
      </c>
      <c r="T5" s="124">
        <v>1</v>
      </c>
      <c r="U5" s="124">
        <v>1</v>
      </c>
    </row>
    <row r="6" spans="1:21" x14ac:dyDescent="0.2">
      <c r="A6" t="s">
        <v>1128</v>
      </c>
      <c r="B6" t="s">
        <v>45</v>
      </c>
      <c r="C6" s="124">
        <v>0.61750000000000005</v>
      </c>
      <c r="D6" s="124">
        <v>0.63859999999999995</v>
      </c>
      <c r="E6" s="124">
        <v>0.70840000000000003</v>
      </c>
      <c r="F6" s="124">
        <v>0.64470000000000005</v>
      </c>
      <c r="G6" s="124">
        <v>0.73780000000000001</v>
      </c>
      <c r="H6" s="124">
        <v>0.72799999999999998</v>
      </c>
      <c r="I6" s="124">
        <v>0.67930000000000001</v>
      </c>
      <c r="J6" s="124">
        <v>0.73299999999999998</v>
      </c>
      <c r="K6" s="124">
        <v>0.69130000000000003</v>
      </c>
      <c r="L6" s="124">
        <v>0.65339999999999998</v>
      </c>
      <c r="M6" s="124">
        <v>0.82850000000000001</v>
      </c>
      <c r="N6" s="124">
        <v>0.87849999999999995</v>
      </c>
      <c r="O6" s="124">
        <v>0.79290000000000005</v>
      </c>
      <c r="P6" s="124">
        <v>0.7419</v>
      </c>
      <c r="Q6" s="124">
        <v>0.75419999999999998</v>
      </c>
      <c r="R6" s="124">
        <v>0.69740000000000002</v>
      </c>
      <c r="S6" s="124">
        <v>0.58289999999999997</v>
      </c>
      <c r="T6" s="124">
        <v>0.71389999999999998</v>
      </c>
      <c r="U6" s="124">
        <v>0.6825</v>
      </c>
    </row>
    <row r="7" spans="1:21" x14ac:dyDescent="0.2">
      <c r="A7" t="s">
        <v>1128</v>
      </c>
      <c r="B7" t="s">
        <v>46</v>
      </c>
      <c r="C7" s="124">
        <v>0.98299999999999998</v>
      </c>
      <c r="D7" s="124">
        <v>0.97419999999999995</v>
      </c>
      <c r="E7" s="124">
        <v>0.98370000000000002</v>
      </c>
      <c r="F7" s="124">
        <v>0.98770000000000002</v>
      </c>
      <c r="G7" s="124">
        <v>0.98629999999999995</v>
      </c>
      <c r="H7" s="124">
        <v>0.95299999999999996</v>
      </c>
      <c r="I7" s="124">
        <v>0.97829999999999995</v>
      </c>
      <c r="J7" s="124">
        <v>0.92700000000000005</v>
      </c>
      <c r="K7" s="124">
        <v>0.96619999999999995</v>
      </c>
      <c r="L7" s="124">
        <v>0.9698</v>
      </c>
      <c r="M7" s="124">
        <v>0.97399999999999998</v>
      </c>
      <c r="N7" s="124">
        <v>0.97560000000000002</v>
      </c>
      <c r="O7" s="124">
        <v>0.98650000000000004</v>
      </c>
      <c r="P7" s="124">
        <v>0.95679999999999998</v>
      </c>
      <c r="Q7" s="124">
        <v>0.96130000000000004</v>
      </c>
      <c r="R7" s="124">
        <v>0.96160000000000001</v>
      </c>
      <c r="S7" s="124">
        <v>0.97650000000000003</v>
      </c>
      <c r="T7" s="124">
        <v>0.99429999999999996</v>
      </c>
      <c r="U7" s="124">
        <v>0.98050000000000004</v>
      </c>
    </row>
    <row r="8" spans="1:21" x14ac:dyDescent="0.2">
      <c r="A8" t="s">
        <v>1128</v>
      </c>
      <c r="B8" t="s">
        <v>47</v>
      </c>
      <c r="C8" s="124">
        <v>0.78710000000000002</v>
      </c>
      <c r="D8" s="124">
        <v>0.79490000000000005</v>
      </c>
      <c r="E8" s="124">
        <v>0.81079999999999997</v>
      </c>
      <c r="F8" s="124">
        <v>0.81279999999999997</v>
      </c>
      <c r="G8" s="124">
        <v>0.78839999999999999</v>
      </c>
      <c r="H8" s="124">
        <v>0.66949999999999998</v>
      </c>
      <c r="I8" s="124">
        <v>0.70179999999999998</v>
      </c>
      <c r="J8" s="124">
        <v>0.69920000000000004</v>
      </c>
      <c r="K8" s="124">
        <v>0.73109999999999997</v>
      </c>
      <c r="L8" s="124">
        <v>0.7268</v>
      </c>
      <c r="M8" s="124">
        <v>0.68759999999999999</v>
      </c>
      <c r="N8" s="124">
        <v>0.70650000000000002</v>
      </c>
      <c r="O8" s="124">
        <v>0.66439999999999999</v>
      </c>
      <c r="P8" s="124">
        <v>0.75919999999999999</v>
      </c>
      <c r="Q8" s="124">
        <v>0.75249999999999995</v>
      </c>
      <c r="R8" s="124">
        <v>0.77249999999999996</v>
      </c>
      <c r="S8" s="124">
        <v>0.82630000000000003</v>
      </c>
      <c r="T8" s="124">
        <v>0.83830000000000005</v>
      </c>
      <c r="U8" s="124">
        <v>0.82120000000000004</v>
      </c>
    </row>
    <row r="9" spans="1:21" x14ac:dyDescent="0.2">
      <c r="A9" t="s">
        <v>1128</v>
      </c>
      <c r="B9" t="s">
        <v>48</v>
      </c>
      <c r="C9" s="124">
        <v>0.29330000000000001</v>
      </c>
      <c r="D9" s="124">
        <v>0.26129999999999998</v>
      </c>
      <c r="E9" s="124">
        <v>0.28349999999999997</v>
      </c>
      <c r="F9" s="124">
        <v>0.28520000000000001</v>
      </c>
      <c r="G9" s="124">
        <v>0.30349999999999999</v>
      </c>
      <c r="H9" s="124">
        <v>0.33160000000000001</v>
      </c>
      <c r="I9" s="124">
        <v>0.1736</v>
      </c>
      <c r="J9" s="124">
        <v>0.20080000000000001</v>
      </c>
      <c r="K9" s="124">
        <v>0.19800000000000001</v>
      </c>
      <c r="L9" s="124">
        <v>0.22650000000000001</v>
      </c>
      <c r="M9" s="124">
        <v>0.63429999999999997</v>
      </c>
      <c r="N9" s="124">
        <v>0.68069999999999997</v>
      </c>
      <c r="O9" s="124">
        <v>0.54259999999999997</v>
      </c>
      <c r="P9" s="124">
        <v>0.49199999999999999</v>
      </c>
      <c r="Q9" s="124">
        <v>0.50949999999999995</v>
      </c>
      <c r="R9" s="124">
        <v>0.53349999999999997</v>
      </c>
      <c r="S9" s="124">
        <v>0.4768</v>
      </c>
      <c r="T9" s="124">
        <v>0.5726</v>
      </c>
      <c r="U9" s="124">
        <v>0.52859999999999996</v>
      </c>
    </row>
    <row r="10" spans="1:21" x14ac:dyDescent="0.2">
      <c r="A10" t="s">
        <v>1059</v>
      </c>
      <c r="B10" t="s">
        <v>13</v>
      </c>
      <c r="C10" s="124">
        <v>1</v>
      </c>
      <c r="D10" s="124">
        <v>1</v>
      </c>
      <c r="E10" s="124">
        <v>1</v>
      </c>
      <c r="F10" s="124">
        <v>1</v>
      </c>
      <c r="G10" s="124">
        <v>1</v>
      </c>
      <c r="H10" s="124">
        <v>1</v>
      </c>
      <c r="I10" s="124">
        <v>1</v>
      </c>
      <c r="J10" s="124">
        <v>1</v>
      </c>
      <c r="K10" s="124">
        <v>1</v>
      </c>
      <c r="L10" s="124">
        <v>1</v>
      </c>
      <c r="M10" s="124">
        <v>1</v>
      </c>
      <c r="N10" s="124">
        <v>1</v>
      </c>
      <c r="O10" s="124">
        <v>1</v>
      </c>
      <c r="P10" s="124">
        <v>1</v>
      </c>
      <c r="Q10" s="124">
        <v>1</v>
      </c>
      <c r="R10" s="124">
        <v>1</v>
      </c>
      <c r="S10" s="124">
        <v>1</v>
      </c>
      <c r="T10" s="124">
        <v>1</v>
      </c>
      <c r="U10" s="124">
        <v>1</v>
      </c>
    </row>
    <row r="11" spans="1:21" x14ac:dyDescent="0.2">
      <c r="A11" t="s">
        <v>1059</v>
      </c>
      <c r="B11" t="s">
        <v>45</v>
      </c>
      <c r="C11" s="124">
        <v>0.79759999999999998</v>
      </c>
      <c r="D11" s="124">
        <v>0.77710000000000001</v>
      </c>
      <c r="E11" s="124">
        <v>0.8155</v>
      </c>
      <c r="F11" s="124">
        <v>0.57230000000000003</v>
      </c>
      <c r="G11" s="124">
        <v>0.54349999999999998</v>
      </c>
      <c r="H11" s="124">
        <v>0.66900000000000004</v>
      </c>
      <c r="I11" s="124">
        <v>0.68620000000000003</v>
      </c>
      <c r="J11" s="124">
        <v>0.69340000000000002</v>
      </c>
      <c r="K11" s="124">
        <v>0.72109999999999996</v>
      </c>
      <c r="L11" s="124">
        <v>0.72199999999999998</v>
      </c>
      <c r="M11" s="124">
        <v>0.72509999999999997</v>
      </c>
      <c r="N11" s="124">
        <v>0.70809999999999995</v>
      </c>
      <c r="O11" s="124">
        <v>0.59199999999999997</v>
      </c>
      <c r="P11" s="124">
        <v>0.82889999999999997</v>
      </c>
      <c r="Q11" s="124">
        <v>0.76670000000000005</v>
      </c>
      <c r="R11" s="124">
        <v>0.5252</v>
      </c>
      <c r="S11" s="124">
        <v>0.46339999999999998</v>
      </c>
      <c r="T11" s="124">
        <v>1</v>
      </c>
      <c r="U11" s="124">
        <v>1</v>
      </c>
    </row>
    <row r="12" spans="1:21" x14ac:dyDescent="0.2">
      <c r="A12" t="s">
        <v>1059</v>
      </c>
      <c r="B12" t="s">
        <v>46</v>
      </c>
      <c r="C12" s="124">
        <v>0.96940000000000004</v>
      </c>
      <c r="D12" s="124">
        <v>0.97829999999999995</v>
      </c>
      <c r="E12" s="124">
        <v>0.97799999999999998</v>
      </c>
      <c r="F12" s="124">
        <v>0.98160000000000003</v>
      </c>
      <c r="G12" s="124">
        <v>0.98109999999999997</v>
      </c>
      <c r="H12" s="124">
        <v>0.95650000000000002</v>
      </c>
      <c r="I12" s="124">
        <v>0.97389999999999999</v>
      </c>
      <c r="J12" s="124">
        <v>0.96</v>
      </c>
      <c r="K12" s="124">
        <v>0.95569999999999999</v>
      </c>
      <c r="L12" s="124">
        <v>0.95789999999999997</v>
      </c>
      <c r="M12" s="124">
        <v>0.93989999999999996</v>
      </c>
      <c r="N12" s="124">
        <v>0.9718</v>
      </c>
      <c r="O12" s="124">
        <v>0.97299999999999998</v>
      </c>
      <c r="P12" s="124">
        <v>0.9597</v>
      </c>
      <c r="Q12" s="124">
        <v>0.98380000000000001</v>
      </c>
      <c r="R12" s="124">
        <v>0.96860000000000002</v>
      </c>
      <c r="S12" s="124">
        <v>0.95530000000000004</v>
      </c>
      <c r="T12" s="124">
        <v>1</v>
      </c>
      <c r="U12" s="124">
        <v>1</v>
      </c>
    </row>
    <row r="13" spans="1:21" x14ac:dyDescent="0.2">
      <c r="A13" t="s">
        <v>1059</v>
      </c>
      <c r="B13" t="s">
        <v>47</v>
      </c>
      <c r="C13" s="124">
        <v>0.70820000000000005</v>
      </c>
      <c r="D13" s="124">
        <v>0.74450000000000005</v>
      </c>
      <c r="E13" s="124">
        <v>0.82020000000000004</v>
      </c>
      <c r="F13" s="124">
        <v>0.82289999999999996</v>
      </c>
      <c r="G13" s="124">
        <v>0.68469999999999998</v>
      </c>
      <c r="H13" s="124">
        <v>0.61990000000000001</v>
      </c>
      <c r="I13" s="124">
        <v>0.62819999999999998</v>
      </c>
      <c r="J13" s="124">
        <v>0.69450000000000001</v>
      </c>
      <c r="K13" s="124">
        <v>0.68500000000000005</v>
      </c>
      <c r="L13" s="124">
        <v>0.72040000000000004</v>
      </c>
      <c r="M13" s="124">
        <v>0.74790000000000001</v>
      </c>
      <c r="N13" s="124">
        <v>0.77510000000000001</v>
      </c>
      <c r="O13" s="124">
        <v>0.7661</v>
      </c>
      <c r="P13" s="124">
        <v>0.85680000000000001</v>
      </c>
      <c r="Q13" s="124">
        <v>0.82010000000000005</v>
      </c>
      <c r="R13" s="124">
        <v>0.80420000000000003</v>
      </c>
      <c r="S13" s="124">
        <v>0.83250000000000002</v>
      </c>
      <c r="T13" s="124">
        <v>1</v>
      </c>
      <c r="U13" s="124">
        <v>1</v>
      </c>
    </row>
    <row r="14" spans="1:21" x14ac:dyDescent="0.2">
      <c r="A14" t="s">
        <v>1059</v>
      </c>
      <c r="B14" t="s">
        <v>48</v>
      </c>
      <c r="C14" s="124">
        <v>0.24590000000000001</v>
      </c>
      <c r="D14" s="124">
        <v>0.2883</v>
      </c>
      <c r="E14" s="124">
        <v>0.29720000000000002</v>
      </c>
      <c r="F14" s="124">
        <v>0.2782</v>
      </c>
      <c r="G14" s="124">
        <v>0.29509999999999997</v>
      </c>
      <c r="H14" s="124">
        <v>0.32350000000000001</v>
      </c>
      <c r="I14" s="124">
        <v>0.2087</v>
      </c>
      <c r="J14" s="124">
        <v>0.1177</v>
      </c>
      <c r="K14" s="124">
        <v>0.12130000000000001</v>
      </c>
      <c r="L14" s="124">
        <v>0.14419999999999999</v>
      </c>
      <c r="M14" s="124">
        <v>0.59960000000000002</v>
      </c>
      <c r="N14" s="124">
        <v>0.57420000000000004</v>
      </c>
      <c r="O14" s="124">
        <v>0.57750000000000001</v>
      </c>
      <c r="P14" s="124">
        <v>0.50939999999999996</v>
      </c>
      <c r="Q14" s="124">
        <v>0.45069999999999999</v>
      </c>
      <c r="R14" s="124">
        <v>0.44800000000000001</v>
      </c>
      <c r="S14" s="124">
        <v>0.4471</v>
      </c>
      <c r="T14" s="124">
        <v>1</v>
      </c>
      <c r="U14" s="124">
        <v>1</v>
      </c>
    </row>
    <row r="15" spans="1:21" x14ac:dyDescent="0.2">
      <c r="A15" t="s">
        <v>134</v>
      </c>
      <c r="B15" t="s">
        <v>13</v>
      </c>
      <c r="C15" s="124">
        <v>1</v>
      </c>
      <c r="D15" s="124">
        <v>1</v>
      </c>
      <c r="E15" s="124">
        <v>1</v>
      </c>
      <c r="F15" s="124">
        <v>1</v>
      </c>
      <c r="G15" s="124">
        <v>1</v>
      </c>
      <c r="H15" s="124">
        <v>1</v>
      </c>
      <c r="I15" s="124">
        <v>1</v>
      </c>
      <c r="J15" s="124">
        <v>1</v>
      </c>
      <c r="K15" s="124">
        <v>1</v>
      </c>
      <c r="L15" s="124">
        <v>1</v>
      </c>
      <c r="M15" s="124">
        <v>1</v>
      </c>
      <c r="N15" s="124">
        <v>1</v>
      </c>
      <c r="O15" s="124">
        <v>1</v>
      </c>
      <c r="P15" s="124">
        <v>1</v>
      </c>
      <c r="Q15" s="124">
        <v>1</v>
      </c>
      <c r="R15" s="124">
        <v>1</v>
      </c>
      <c r="S15" s="124">
        <v>1</v>
      </c>
      <c r="T15" s="124">
        <v>1</v>
      </c>
      <c r="U15" s="124">
        <v>1</v>
      </c>
    </row>
    <row r="16" spans="1:21" x14ac:dyDescent="0.2">
      <c r="A16" t="s">
        <v>134</v>
      </c>
      <c r="B16" t="s">
        <v>45</v>
      </c>
      <c r="C16" s="124">
        <v>0.58699999999999997</v>
      </c>
      <c r="D16" s="124">
        <v>0.57869999999999999</v>
      </c>
      <c r="E16" s="124">
        <v>0.65949999999999998</v>
      </c>
      <c r="F16" s="124">
        <v>0.5958</v>
      </c>
      <c r="G16" s="124">
        <v>0.70299999999999996</v>
      </c>
      <c r="H16" s="124">
        <v>0.68540000000000001</v>
      </c>
      <c r="I16" s="124">
        <v>0.64439999999999997</v>
      </c>
      <c r="J16" s="124">
        <v>0.70630000000000004</v>
      </c>
      <c r="K16" s="124">
        <v>0.66959999999999997</v>
      </c>
      <c r="L16" s="124">
        <v>0.61699999999999999</v>
      </c>
      <c r="M16" s="124">
        <v>0.79600000000000004</v>
      </c>
      <c r="N16" s="124">
        <v>0.85040000000000004</v>
      </c>
      <c r="O16" s="124">
        <v>0.80459999999999998</v>
      </c>
      <c r="P16" s="124">
        <v>0.77959999999999996</v>
      </c>
      <c r="Q16" s="124">
        <v>0.66039999999999999</v>
      </c>
      <c r="R16" s="124">
        <v>0.79010000000000002</v>
      </c>
      <c r="S16" s="124">
        <v>0.70289999999999997</v>
      </c>
      <c r="T16" s="124">
        <v>0.81599999999999995</v>
      </c>
      <c r="U16" s="124">
        <v>0.74719999999999998</v>
      </c>
    </row>
    <row r="17" spans="1:21" x14ac:dyDescent="0.2">
      <c r="A17" t="s">
        <v>134</v>
      </c>
      <c r="B17" t="s">
        <v>46</v>
      </c>
      <c r="C17" s="124">
        <v>0.91500000000000004</v>
      </c>
      <c r="D17" s="124">
        <v>0.98009999999999997</v>
      </c>
      <c r="E17" s="124">
        <v>0.98409999999999997</v>
      </c>
      <c r="F17" s="124">
        <v>0.98629999999999995</v>
      </c>
      <c r="G17" s="124">
        <v>0.98929999999999996</v>
      </c>
      <c r="H17" s="124">
        <v>0.95509999999999995</v>
      </c>
      <c r="I17" s="124">
        <v>0.98380000000000001</v>
      </c>
      <c r="J17" s="124">
        <v>0.97450000000000003</v>
      </c>
      <c r="K17" s="124">
        <v>0.97309999999999997</v>
      </c>
      <c r="L17" s="124">
        <v>0.9798</v>
      </c>
      <c r="M17" s="124">
        <v>0.98619999999999997</v>
      </c>
      <c r="N17" s="124">
        <v>0.96879999999999999</v>
      </c>
      <c r="O17" s="124">
        <v>0.99060000000000004</v>
      </c>
      <c r="P17" s="124">
        <v>0.93030000000000002</v>
      </c>
      <c r="Q17" s="124">
        <v>0.94830000000000003</v>
      </c>
      <c r="R17" s="124">
        <v>0.9506</v>
      </c>
      <c r="S17" s="124">
        <v>0.9829</v>
      </c>
      <c r="T17" s="124">
        <v>0.98860000000000003</v>
      </c>
      <c r="U17" s="124">
        <v>0.99480000000000002</v>
      </c>
    </row>
    <row r="18" spans="1:21" x14ac:dyDescent="0.2">
      <c r="A18" t="s">
        <v>134</v>
      </c>
      <c r="B18" t="s">
        <v>47</v>
      </c>
      <c r="C18" s="124">
        <v>0.75970000000000004</v>
      </c>
      <c r="D18" s="124">
        <v>0.81569999999999998</v>
      </c>
      <c r="E18" s="124">
        <v>0.80730000000000002</v>
      </c>
      <c r="F18" s="124">
        <v>0.81420000000000003</v>
      </c>
      <c r="G18" s="124">
        <v>0.81120000000000003</v>
      </c>
      <c r="H18" s="124">
        <v>0.70669999999999999</v>
      </c>
      <c r="I18" s="124">
        <v>0.73519999999999996</v>
      </c>
      <c r="J18" s="124">
        <v>0.73060000000000003</v>
      </c>
      <c r="K18" s="124">
        <v>0.70620000000000005</v>
      </c>
      <c r="L18" s="124">
        <v>0.72929999999999995</v>
      </c>
      <c r="M18" s="124">
        <v>0.71960000000000002</v>
      </c>
      <c r="N18" s="124">
        <v>0.72670000000000001</v>
      </c>
      <c r="O18" s="124">
        <v>0.75190000000000001</v>
      </c>
      <c r="P18" s="124">
        <v>0.85199999999999998</v>
      </c>
      <c r="Q18" s="124">
        <v>0.69720000000000004</v>
      </c>
      <c r="R18" s="124">
        <v>0.74590000000000001</v>
      </c>
      <c r="S18" s="124">
        <v>0.88949999999999996</v>
      </c>
      <c r="T18" s="124">
        <v>0.85470000000000002</v>
      </c>
      <c r="U18" s="124">
        <v>0.83950000000000002</v>
      </c>
    </row>
    <row r="19" spans="1:21" x14ac:dyDescent="0.2">
      <c r="A19" t="s">
        <v>134</v>
      </c>
      <c r="B19" t="s">
        <v>48</v>
      </c>
      <c r="C19" s="124">
        <v>0.32390000000000002</v>
      </c>
      <c r="D19" s="124">
        <v>0.32669999999999999</v>
      </c>
      <c r="E19" s="124">
        <v>0.3594</v>
      </c>
      <c r="F19" s="124">
        <v>0.32300000000000001</v>
      </c>
      <c r="G19" s="124">
        <v>0.39100000000000001</v>
      </c>
      <c r="H19" s="124">
        <v>0.40289999999999998</v>
      </c>
      <c r="I19" s="124">
        <v>0.21390000000000001</v>
      </c>
      <c r="J19" s="124">
        <v>0.255</v>
      </c>
      <c r="K19" s="124">
        <v>0.2422</v>
      </c>
      <c r="L19" s="124">
        <v>0.31180000000000002</v>
      </c>
      <c r="M19" s="124">
        <v>0.53469999999999995</v>
      </c>
      <c r="N19" s="124">
        <v>0.65259999999999996</v>
      </c>
      <c r="O19" s="124">
        <v>0.54369999999999996</v>
      </c>
      <c r="P19" s="124">
        <v>0.45650000000000002</v>
      </c>
      <c r="Q19" s="124">
        <v>0.47160000000000002</v>
      </c>
      <c r="R19" s="124">
        <v>0.54490000000000005</v>
      </c>
      <c r="S19" s="124">
        <v>0.58169999999999999</v>
      </c>
      <c r="T19" s="124">
        <v>0.55359999999999998</v>
      </c>
      <c r="U19" s="124">
        <v>0.66469999999999996</v>
      </c>
    </row>
    <row r="20" spans="1:21" x14ac:dyDescent="0.2">
      <c r="A20" t="s">
        <v>135</v>
      </c>
      <c r="B20" t="s">
        <v>13</v>
      </c>
      <c r="C20" s="124">
        <v>1</v>
      </c>
      <c r="D20" s="124">
        <v>1</v>
      </c>
      <c r="E20" s="124">
        <v>1</v>
      </c>
      <c r="F20" s="124">
        <v>1</v>
      </c>
      <c r="G20" s="124">
        <v>1</v>
      </c>
      <c r="H20" s="124">
        <v>1</v>
      </c>
      <c r="I20" s="124">
        <v>1</v>
      </c>
      <c r="J20" s="124">
        <v>1</v>
      </c>
      <c r="K20" s="124">
        <v>1</v>
      </c>
      <c r="L20" s="124">
        <v>1</v>
      </c>
      <c r="M20" s="124">
        <v>1</v>
      </c>
      <c r="N20" s="124">
        <v>1</v>
      </c>
      <c r="O20" s="124">
        <v>1</v>
      </c>
      <c r="P20" s="124">
        <v>1</v>
      </c>
      <c r="Q20" s="124">
        <v>1</v>
      </c>
      <c r="R20" s="124">
        <v>1</v>
      </c>
      <c r="S20" s="124">
        <v>1</v>
      </c>
      <c r="T20" s="124">
        <v>1</v>
      </c>
      <c r="U20" s="124">
        <v>1</v>
      </c>
    </row>
    <row r="21" spans="1:21" x14ac:dyDescent="0.2">
      <c r="A21" t="s">
        <v>135</v>
      </c>
      <c r="B21" t="s">
        <v>45</v>
      </c>
      <c r="C21" s="124">
        <v>0.60460000000000003</v>
      </c>
      <c r="D21" s="124">
        <v>0.58489999999999998</v>
      </c>
      <c r="E21" s="124">
        <v>0.61680000000000001</v>
      </c>
      <c r="F21" s="124">
        <v>0.58960000000000001</v>
      </c>
      <c r="G21" s="124">
        <v>0.70130000000000003</v>
      </c>
      <c r="H21" s="124">
        <v>0.69740000000000002</v>
      </c>
      <c r="I21" s="124">
        <v>0.64290000000000003</v>
      </c>
      <c r="J21" s="124">
        <v>0.70789999999999997</v>
      </c>
      <c r="K21" s="124">
        <v>0.62480000000000002</v>
      </c>
      <c r="L21" s="124">
        <v>0.62970000000000004</v>
      </c>
      <c r="M21" s="124">
        <v>0.80930000000000002</v>
      </c>
      <c r="N21" s="124">
        <v>0.80389999999999995</v>
      </c>
      <c r="O21" s="124">
        <v>0.74239999999999995</v>
      </c>
      <c r="P21" s="124">
        <v>0.79349999999999998</v>
      </c>
      <c r="Q21" s="124">
        <v>0.6633</v>
      </c>
      <c r="R21" s="124">
        <v>0.71350000000000002</v>
      </c>
      <c r="S21" s="124">
        <v>0.71530000000000005</v>
      </c>
      <c r="T21" s="124">
        <v>0.82840000000000003</v>
      </c>
      <c r="U21" s="124">
        <v>0.75270000000000004</v>
      </c>
    </row>
    <row r="22" spans="1:21" x14ac:dyDescent="0.2">
      <c r="A22" t="s">
        <v>135</v>
      </c>
      <c r="B22" t="s">
        <v>46</v>
      </c>
      <c r="C22" s="124">
        <v>0.91420000000000001</v>
      </c>
      <c r="D22" s="124">
        <v>0.93259999999999998</v>
      </c>
      <c r="E22" s="124">
        <v>0.97560000000000002</v>
      </c>
      <c r="F22" s="124">
        <v>0.98829999999999996</v>
      </c>
      <c r="G22" s="124">
        <v>0.9899</v>
      </c>
      <c r="H22" s="124">
        <v>0.95279999999999998</v>
      </c>
      <c r="I22" s="124">
        <v>0.9829</v>
      </c>
      <c r="J22" s="124">
        <v>0.97540000000000004</v>
      </c>
      <c r="K22" s="124">
        <v>0.97409999999999997</v>
      </c>
      <c r="L22" s="124">
        <v>0.97809999999999997</v>
      </c>
      <c r="M22" s="124">
        <v>0.98499999999999999</v>
      </c>
      <c r="N22" s="124">
        <v>0.98660000000000003</v>
      </c>
      <c r="O22" s="124">
        <v>0.98870000000000002</v>
      </c>
      <c r="P22" s="124">
        <v>0.97109999999999996</v>
      </c>
      <c r="Q22" s="124">
        <v>0.94840000000000002</v>
      </c>
      <c r="R22" s="124">
        <v>0.94110000000000005</v>
      </c>
      <c r="S22" s="124">
        <v>0.98309999999999997</v>
      </c>
      <c r="T22" s="124">
        <v>0.98880000000000001</v>
      </c>
      <c r="U22" s="124">
        <v>0.97550000000000003</v>
      </c>
    </row>
    <row r="23" spans="1:21" x14ac:dyDescent="0.2">
      <c r="A23" t="s">
        <v>135</v>
      </c>
      <c r="B23" t="s">
        <v>47</v>
      </c>
      <c r="C23" s="124">
        <v>0.65629999999999999</v>
      </c>
      <c r="D23" s="124">
        <v>0.73660000000000003</v>
      </c>
      <c r="E23" s="124">
        <v>0.72230000000000005</v>
      </c>
      <c r="F23" s="124">
        <v>0.73180000000000001</v>
      </c>
      <c r="G23" s="124">
        <v>0.70779999999999998</v>
      </c>
      <c r="H23" s="124">
        <v>0.623</v>
      </c>
      <c r="I23" s="124">
        <v>0.64680000000000004</v>
      </c>
      <c r="J23" s="124">
        <v>0.64949999999999997</v>
      </c>
      <c r="K23" s="124">
        <v>0.62649999999999995</v>
      </c>
      <c r="L23" s="124">
        <v>0.68</v>
      </c>
      <c r="M23" s="124">
        <v>0.67490000000000006</v>
      </c>
      <c r="N23" s="124">
        <v>0.7218</v>
      </c>
      <c r="O23" s="124">
        <v>0.68320000000000003</v>
      </c>
      <c r="P23" s="124">
        <v>0.77400000000000002</v>
      </c>
      <c r="Q23" s="124">
        <v>0.70089999999999997</v>
      </c>
      <c r="R23" s="124">
        <v>0.70530000000000004</v>
      </c>
      <c r="S23" s="124">
        <v>0.8679</v>
      </c>
      <c r="T23" s="124">
        <v>0.85329999999999995</v>
      </c>
      <c r="U23" s="124">
        <v>0.84160000000000001</v>
      </c>
    </row>
    <row r="24" spans="1:21" x14ac:dyDescent="0.2">
      <c r="A24" t="s">
        <v>135</v>
      </c>
      <c r="B24" t="s">
        <v>48</v>
      </c>
      <c r="C24" s="124">
        <v>0.36670000000000003</v>
      </c>
      <c r="D24" s="124">
        <v>0.32969999999999999</v>
      </c>
      <c r="E24" s="124">
        <v>0.38879999999999998</v>
      </c>
      <c r="F24" s="124">
        <v>0.35249999999999998</v>
      </c>
      <c r="G24" s="124">
        <v>0.4027</v>
      </c>
      <c r="H24" s="124">
        <v>0.42659999999999998</v>
      </c>
      <c r="I24" s="124">
        <v>0.21560000000000001</v>
      </c>
      <c r="J24" s="124">
        <v>0.2717</v>
      </c>
      <c r="K24" s="124">
        <v>0.2515</v>
      </c>
      <c r="L24" s="124">
        <v>0.31140000000000001</v>
      </c>
      <c r="M24" s="124">
        <v>0.58750000000000002</v>
      </c>
      <c r="N24" s="124">
        <v>0.61890000000000001</v>
      </c>
      <c r="O24" s="124">
        <v>0.5605</v>
      </c>
      <c r="P24" s="124">
        <v>0.503</v>
      </c>
      <c r="Q24" s="124">
        <v>0.56559999999999999</v>
      </c>
      <c r="R24" s="124">
        <v>0.63819999999999999</v>
      </c>
      <c r="S24" s="124">
        <v>0.64090000000000003</v>
      </c>
      <c r="T24" s="124">
        <v>0.61229999999999996</v>
      </c>
      <c r="U24" s="124">
        <v>0.62509999999999999</v>
      </c>
    </row>
    <row r="28" spans="1:21" x14ac:dyDescent="0.2">
      <c r="A28" s="145" t="s">
        <v>1094</v>
      </c>
    </row>
    <row r="33" spans="14:20" ht="12" x14ac:dyDescent="0.2">
      <c r="N33" s="119"/>
    </row>
    <row r="34" spans="14:20" ht="12" x14ac:dyDescent="0.2">
      <c r="N34" s="120"/>
    </row>
    <row r="35" spans="14:20" x14ac:dyDescent="0.2">
      <c r="N35" s="53"/>
      <c r="O35" s="53"/>
      <c r="P35" s="53"/>
      <c r="Q35" s="53"/>
      <c r="R35" s="53"/>
      <c r="S35" s="53"/>
      <c r="T35" s="53"/>
    </row>
    <row r="36" spans="14:20" x14ac:dyDescent="0.2">
      <c r="N36" s="53"/>
      <c r="O36" s="53"/>
      <c r="P36" s="53"/>
      <c r="Q36" s="53"/>
      <c r="R36" s="53"/>
      <c r="S36" s="53"/>
      <c r="T36" s="53"/>
    </row>
    <row r="37" spans="14:20" x14ac:dyDescent="0.2">
      <c r="N37" s="53"/>
      <c r="O37" s="53"/>
      <c r="P37" s="53"/>
      <c r="Q37" s="53"/>
      <c r="R37" s="53"/>
      <c r="S37" s="53"/>
      <c r="T37" s="53"/>
    </row>
    <row r="38" spans="14:20" x14ac:dyDescent="0.2">
      <c r="N38" s="53"/>
      <c r="O38" s="53"/>
      <c r="P38" s="53"/>
      <c r="Q38" s="53"/>
      <c r="R38" s="53"/>
      <c r="S38" s="53"/>
      <c r="T38" s="53"/>
    </row>
    <row r="39" spans="14:20" x14ac:dyDescent="0.2">
      <c r="N39" s="53"/>
      <c r="O39" s="53"/>
      <c r="P39" s="53"/>
      <c r="Q39" s="53"/>
      <c r="R39" s="53"/>
      <c r="S39" s="53"/>
      <c r="T39" s="53"/>
    </row>
    <row r="40" spans="14:20" x14ac:dyDescent="0.2">
      <c r="N40" s="53"/>
      <c r="O40" s="53"/>
      <c r="P40" s="53"/>
      <c r="Q40" s="53"/>
      <c r="R40" s="53"/>
      <c r="S40" s="53"/>
      <c r="T40" s="53"/>
    </row>
    <row r="41" spans="14:20" x14ac:dyDescent="0.2">
      <c r="N41" s="53"/>
      <c r="O41" s="53"/>
      <c r="P41" s="53"/>
      <c r="Q41" s="53"/>
      <c r="R41" s="53"/>
      <c r="S41" s="53"/>
      <c r="T41" s="53"/>
    </row>
    <row r="42" spans="14:20" x14ac:dyDescent="0.2">
      <c r="N42" s="53"/>
      <c r="O42" s="53"/>
      <c r="P42" s="53"/>
      <c r="Q42" s="53"/>
      <c r="R42" s="53"/>
      <c r="S42" s="53"/>
      <c r="T42" s="53"/>
    </row>
    <row r="43" spans="14:20" x14ac:dyDescent="0.2">
      <c r="N43" s="53"/>
      <c r="O43" s="53"/>
      <c r="P43" s="53"/>
      <c r="Q43" s="53"/>
      <c r="R43" s="53"/>
      <c r="S43" s="53"/>
      <c r="T43" s="53"/>
    </row>
    <row r="44" spans="14:20" x14ac:dyDescent="0.2">
      <c r="N44" s="53"/>
      <c r="O44" s="53"/>
      <c r="P44" s="53"/>
      <c r="Q44" s="53"/>
      <c r="R44" s="53"/>
      <c r="S44" s="53"/>
      <c r="T44" s="53"/>
    </row>
    <row r="45" spans="14:20" x14ac:dyDescent="0.2">
      <c r="N45" s="53"/>
      <c r="O45" s="53"/>
      <c r="P45" s="53"/>
      <c r="Q45" s="53"/>
      <c r="R45" s="53"/>
      <c r="S45" s="53"/>
      <c r="T45" s="53"/>
    </row>
    <row r="46" spans="14:20" x14ac:dyDescent="0.2">
      <c r="N46" s="53"/>
      <c r="O46" s="53"/>
      <c r="P46" s="53"/>
      <c r="Q46" s="53"/>
      <c r="R46" s="53"/>
      <c r="S46" s="53"/>
      <c r="T46" s="53"/>
    </row>
    <row r="47" spans="14:20" x14ac:dyDescent="0.2">
      <c r="N47" s="53"/>
      <c r="O47" s="53"/>
      <c r="P47" s="53"/>
      <c r="Q47" s="53"/>
      <c r="R47" s="53"/>
      <c r="S47" s="53"/>
      <c r="T47" s="53"/>
    </row>
    <row r="48" spans="14:20" x14ac:dyDescent="0.2">
      <c r="N48" s="53"/>
      <c r="O48" s="53"/>
      <c r="P48" s="53"/>
      <c r="Q48" s="53"/>
      <c r="R48" s="53"/>
      <c r="S48" s="53"/>
      <c r="T48" s="53"/>
    </row>
    <row r="49" spans="14:20" x14ac:dyDescent="0.2">
      <c r="N49" s="53"/>
      <c r="O49" s="53"/>
      <c r="P49" s="53"/>
      <c r="Q49" s="53"/>
      <c r="R49" s="53"/>
      <c r="S49" s="53"/>
      <c r="T49" s="53"/>
    </row>
    <row r="50" spans="14:20" x14ac:dyDescent="0.2">
      <c r="N50" s="53"/>
      <c r="O50" s="53"/>
      <c r="P50" s="53"/>
      <c r="Q50" s="53"/>
      <c r="R50" s="53"/>
      <c r="S50" s="53"/>
      <c r="T50" s="53"/>
    </row>
    <row r="51" spans="14:20" x14ac:dyDescent="0.2">
      <c r="N51" s="53"/>
      <c r="O51" s="53"/>
      <c r="P51" s="53"/>
      <c r="Q51" s="53"/>
      <c r="R51" s="53"/>
      <c r="S51" s="53"/>
      <c r="T51" s="53"/>
    </row>
  </sheetData>
  <hyperlinks>
    <hyperlink ref="A28" location="Innehåll!A1" display="Tillbaka till innehållsförteckning" xr:uid="{5A880997-F1D7-43D7-A923-D72708119AFF}"/>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BBA1-9CDC-4FF6-B506-2EAF5B28B106}">
  <dimension ref="A1:M23"/>
  <sheetViews>
    <sheetView showGridLines="0" workbookViewId="0">
      <selection activeCell="K24" sqref="K24"/>
    </sheetView>
  </sheetViews>
  <sheetFormatPr defaultColWidth="9.33203125" defaultRowHeight="11.25" x14ac:dyDescent="0.2"/>
  <cols>
    <col min="1" max="1" width="39" style="72" customWidth="1"/>
    <col min="2" max="7" width="13.1640625" style="72" customWidth="1"/>
    <col min="8" max="10" width="13.6640625" style="72" customWidth="1"/>
    <col min="11" max="11" width="13.1640625" style="72" customWidth="1"/>
    <col min="12" max="13" width="13.5" style="72" customWidth="1"/>
    <col min="14" max="16384" width="9.33203125" style="72"/>
  </cols>
  <sheetData>
    <row r="1" spans="1:13" ht="12" x14ac:dyDescent="0.2">
      <c r="A1" s="148" t="s">
        <v>1133</v>
      </c>
      <c r="B1" s="59"/>
      <c r="C1" s="59"/>
      <c r="D1" s="59"/>
      <c r="E1" s="59"/>
      <c r="F1" s="59"/>
      <c r="G1" s="59"/>
      <c r="H1" s="59"/>
      <c r="I1" s="59"/>
      <c r="J1" s="59"/>
      <c r="K1" s="59"/>
      <c r="L1" s="59"/>
      <c r="M1" s="59"/>
    </row>
    <row r="2" spans="1:13" ht="12" x14ac:dyDescent="0.2">
      <c r="A2" s="138" t="s">
        <v>1134</v>
      </c>
      <c r="B2" s="59"/>
      <c r="C2" s="59"/>
      <c r="D2" s="59"/>
      <c r="E2" s="59"/>
      <c r="F2" s="59"/>
      <c r="G2" s="169"/>
      <c r="H2" s="59"/>
      <c r="I2" s="59"/>
      <c r="J2" s="59"/>
      <c r="K2" s="59"/>
      <c r="L2" s="59"/>
      <c r="M2" s="59"/>
    </row>
    <row r="3" spans="1:13" ht="12" x14ac:dyDescent="0.2">
      <c r="A3" s="138"/>
      <c r="B3" s="59"/>
      <c r="C3" s="59"/>
      <c r="D3" s="59"/>
      <c r="E3" s="59"/>
      <c r="F3" s="59"/>
      <c r="G3" s="169"/>
      <c r="H3" s="59"/>
      <c r="I3" s="59"/>
      <c r="J3" s="59"/>
      <c r="K3" s="59"/>
      <c r="L3" s="59"/>
      <c r="M3" s="59"/>
    </row>
    <row r="4" spans="1:13" ht="12" x14ac:dyDescent="0.2">
      <c r="A4" s="173"/>
      <c r="C4" s="79"/>
      <c r="D4" s="79"/>
      <c r="E4" s="79"/>
      <c r="F4" s="79"/>
      <c r="G4" s="170" t="s">
        <v>1200</v>
      </c>
      <c r="H4" s="79"/>
      <c r="I4" s="79"/>
      <c r="J4" s="79"/>
      <c r="K4" s="79"/>
      <c r="L4" s="59"/>
      <c r="M4" s="59"/>
    </row>
    <row r="5" spans="1:13" x14ac:dyDescent="0.2">
      <c r="A5" s="84"/>
      <c r="B5" s="181" t="s">
        <v>82</v>
      </c>
      <c r="C5" s="171"/>
      <c r="D5" s="171"/>
      <c r="E5" s="171"/>
      <c r="F5" s="171"/>
      <c r="G5" s="172"/>
      <c r="H5" s="79"/>
      <c r="I5" s="79"/>
      <c r="J5" s="79"/>
      <c r="K5" s="79"/>
      <c r="L5" s="59"/>
      <c r="M5" s="59"/>
    </row>
    <row r="6" spans="1:13" x14ac:dyDescent="0.2">
      <c r="A6" s="59"/>
      <c r="B6" s="80" t="s">
        <v>83</v>
      </c>
      <c r="C6" s="80"/>
      <c r="D6" s="81"/>
      <c r="E6" s="147" t="s">
        <v>1017</v>
      </c>
      <c r="F6" s="80"/>
      <c r="G6" s="81"/>
      <c r="H6" s="78" t="s">
        <v>1018</v>
      </c>
      <c r="I6" s="78"/>
      <c r="J6" s="78"/>
      <c r="K6" s="59"/>
      <c r="L6" s="59"/>
      <c r="M6" s="59"/>
    </row>
    <row r="7" spans="1:13" s="74" customFormat="1" ht="33.75" x14ac:dyDescent="0.2">
      <c r="A7" s="74" t="s">
        <v>38</v>
      </c>
      <c r="B7" s="82" t="s">
        <v>1175</v>
      </c>
      <c r="C7" s="82" t="s">
        <v>136</v>
      </c>
      <c r="D7" s="83" t="s">
        <v>137</v>
      </c>
      <c r="E7" s="82" t="s">
        <v>139</v>
      </c>
      <c r="F7" s="82" t="s">
        <v>142</v>
      </c>
      <c r="G7" s="83" t="s">
        <v>140</v>
      </c>
      <c r="H7" s="74" t="s">
        <v>143</v>
      </c>
      <c r="I7" s="74" t="s">
        <v>144</v>
      </c>
      <c r="J7" s="74" t="s">
        <v>138</v>
      </c>
      <c r="K7" s="74" t="s">
        <v>141</v>
      </c>
    </row>
    <row r="8" spans="1:13" x14ac:dyDescent="0.2">
      <c r="A8" s="59" t="s">
        <v>13</v>
      </c>
      <c r="B8" s="84">
        <v>25</v>
      </c>
      <c r="C8" s="84">
        <v>25</v>
      </c>
      <c r="D8" s="85">
        <v>0</v>
      </c>
      <c r="E8" s="84">
        <v>1</v>
      </c>
      <c r="F8" s="84">
        <v>0</v>
      </c>
      <c r="G8" s="85">
        <v>0</v>
      </c>
      <c r="H8" s="59">
        <v>0</v>
      </c>
      <c r="I8" s="59">
        <v>0</v>
      </c>
      <c r="J8" s="59">
        <v>0</v>
      </c>
      <c r="K8" s="59">
        <v>26</v>
      </c>
      <c r="L8" s="59"/>
      <c r="M8" s="59"/>
    </row>
    <row r="9" spans="1:13" x14ac:dyDescent="0.2">
      <c r="A9" s="59" t="s">
        <v>45</v>
      </c>
      <c r="B9" s="84">
        <v>17</v>
      </c>
      <c r="C9" s="84">
        <v>17</v>
      </c>
      <c r="D9" s="85">
        <v>0</v>
      </c>
      <c r="E9" s="84">
        <v>2</v>
      </c>
      <c r="F9" s="84">
        <v>1</v>
      </c>
      <c r="G9" s="85">
        <v>0</v>
      </c>
      <c r="H9" s="59">
        <v>2</v>
      </c>
      <c r="I9" s="59">
        <v>2</v>
      </c>
      <c r="J9" s="59">
        <v>0</v>
      </c>
      <c r="K9" s="59">
        <v>24</v>
      </c>
      <c r="L9" s="59"/>
      <c r="M9" s="59"/>
    </row>
    <row r="10" spans="1:13" x14ac:dyDescent="0.2">
      <c r="A10" s="59" t="s">
        <v>46</v>
      </c>
      <c r="B10" s="84">
        <v>36</v>
      </c>
      <c r="C10" s="84">
        <v>28</v>
      </c>
      <c r="D10" s="85">
        <v>8</v>
      </c>
      <c r="E10" s="84">
        <v>5</v>
      </c>
      <c r="F10" s="84">
        <v>0</v>
      </c>
      <c r="G10" s="85">
        <v>1</v>
      </c>
      <c r="H10" s="59">
        <v>1</v>
      </c>
      <c r="I10" s="59">
        <v>0</v>
      </c>
      <c r="J10" s="59">
        <v>1</v>
      </c>
      <c r="K10" s="59">
        <v>44</v>
      </c>
      <c r="L10" s="59"/>
      <c r="M10" s="59"/>
    </row>
    <row r="11" spans="1:13" x14ac:dyDescent="0.2">
      <c r="A11" s="59" t="s">
        <v>47</v>
      </c>
      <c r="B11" s="84">
        <v>75</v>
      </c>
      <c r="C11" s="84">
        <v>68</v>
      </c>
      <c r="D11" s="85">
        <v>7</v>
      </c>
      <c r="E11" s="84">
        <v>4</v>
      </c>
      <c r="F11" s="84">
        <v>7</v>
      </c>
      <c r="G11" s="85">
        <v>9</v>
      </c>
      <c r="H11" s="59">
        <v>4</v>
      </c>
      <c r="I11" s="59">
        <v>4</v>
      </c>
      <c r="J11" s="59">
        <v>1</v>
      </c>
      <c r="K11" s="59">
        <v>104</v>
      </c>
      <c r="L11" s="59"/>
      <c r="M11" s="59"/>
    </row>
    <row r="12" spans="1:13" x14ac:dyDescent="0.2">
      <c r="A12" s="59" t="s">
        <v>87</v>
      </c>
      <c r="B12" s="84">
        <v>14</v>
      </c>
      <c r="C12" s="84">
        <v>13</v>
      </c>
      <c r="D12" s="85">
        <v>1</v>
      </c>
      <c r="E12" s="84">
        <v>0</v>
      </c>
      <c r="F12" s="84">
        <v>0</v>
      </c>
      <c r="G12" s="85">
        <v>1</v>
      </c>
      <c r="H12" s="59">
        <v>0</v>
      </c>
      <c r="I12" s="59">
        <v>0</v>
      </c>
      <c r="J12" s="59">
        <v>0</v>
      </c>
      <c r="K12" s="59">
        <v>15</v>
      </c>
      <c r="L12" s="59"/>
      <c r="M12" s="59"/>
    </row>
    <row r="13" spans="1:13" x14ac:dyDescent="0.2">
      <c r="A13" s="59" t="s">
        <v>86</v>
      </c>
      <c r="B13" s="84">
        <v>154</v>
      </c>
      <c r="C13" s="84">
        <v>147</v>
      </c>
      <c r="D13" s="85">
        <v>7</v>
      </c>
      <c r="E13" s="84">
        <v>12</v>
      </c>
      <c r="F13" s="84">
        <v>19</v>
      </c>
      <c r="G13" s="85">
        <v>66</v>
      </c>
      <c r="H13" s="59">
        <v>17</v>
      </c>
      <c r="I13" s="59">
        <v>7</v>
      </c>
      <c r="J13" s="59">
        <v>1</v>
      </c>
      <c r="K13" s="59">
        <v>276</v>
      </c>
      <c r="L13" s="59"/>
      <c r="M13" s="59"/>
    </row>
    <row r="14" spans="1:13" x14ac:dyDescent="0.2">
      <c r="A14" s="59" t="s">
        <v>84</v>
      </c>
      <c r="B14" s="84">
        <v>162</v>
      </c>
      <c r="C14" s="84">
        <v>149</v>
      </c>
      <c r="D14" s="85">
        <v>13</v>
      </c>
      <c r="E14" s="84">
        <v>40</v>
      </c>
      <c r="F14" s="84">
        <v>23</v>
      </c>
      <c r="G14" s="85">
        <v>84</v>
      </c>
      <c r="H14" s="59">
        <v>41</v>
      </c>
      <c r="I14" s="59">
        <v>22</v>
      </c>
      <c r="J14" s="59">
        <v>1</v>
      </c>
      <c r="K14" s="59">
        <v>373</v>
      </c>
      <c r="L14" s="59"/>
      <c r="M14" s="59"/>
    </row>
    <row r="15" spans="1:13" x14ac:dyDescent="0.2">
      <c r="A15" s="59" t="s">
        <v>85</v>
      </c>
      <c r="B15" s="84">
        <v>7</v>
      </c>
      <c r="C15" s="84">
        <v>7</v>
      </c>
      <c r="D15" s="85">
        <v>0</v>
      </c>
      <c r="E15" s="84">
        <v>0</v>
      </c>
      <c r="F15" s="84">
        <v>0</v>
      </c>
      <c r="G15" s="85">
        <v>2</v>
      </c>
      <c r="H15" s="59">
        <v>0</v>
      </c>
      <c r="I15" s="59">
        <v>1</v>
      </c>
      <c r="J15" s="59">
        <v>0</v>
      </c>
      <c r="K15" s="59">
        <v>10</v>
      </c>
      <c r="L15" s="59"/>
      <c r="M15" s="59"/>
    </row>
    <row r="16" spans="1:13" x14ac:dyDescent="0.2">
      <c r="A16" s="72" t="s">
        <v>88</v>
      </c>
      <c r="B16" s="86">
        <v>0</v>
      </c>
      <c r="C16" s="86">
        <v>0</v>
      </c>
      <c r="D16" s="87">
        <v>0</v>
      </c>
      <c r="E16" s="86">
        <v>9</v>
      </c>
      <c r="F16" s="86">
        <v>1</v>
      </c>
      <c r="G16" s="87">
        <v>36</v>
      </c>
      <c r="H16" s="72">
        <v>12</v>
      </c>
      <c r="I16" s="72">
        <v>3</v>
      </c>
      <c r="J16" s="72">
        <v>1</v>
      </c>
      <c r="K16" s="72">
        <v>62</v>
      </c>
    </row>
    <row r="17" spans="1:13" x14ac:dyDescent="0.2">
      <c r="A17" s="25" t="s">
        <v>49</v>
      </c>
      <c r="B17" s="25">
        <v>490</v>
      </c>
      <c r="C17" s="25">
        <v>454</v>
      </c>
      <c r="D17" s="150">
        <v>36</v>
      </c>
      <c r="E17" s="25">
        <v>73</v>
      </c>
      <c r="F17" s="25">
        <v>51</v>
      </c>
      <c r="G17" s="150">
        <v>199</v>
      </c>
      <c r="H17" s="25">
        <v>77</v>
      </c>
      <c r="I17" s="25">
        <v>39</v>
      </c>
      <c r="J17" s="25">
        <v>5</v>
      </c>
      <c r="K17" s="25">
        <v>934</v>
      </c>
      <c r="M17" s="55"/>
    </row>
    <row r="18" spans="1:13" x14ac:dyDescent="0.2">
      <c r="A18" s="73"/>
      <c r="E18" s="55"/>
      <c r="M18" s="88"/>
    </row>
    <row r="19" spans="1:13" ht="12" x14ac:dyDescent="0.2">
      <c r="A19" s="42" t="s">
        <v>145</v>
      </c>
    </row>
    <row r="20" spans="1:13" x14ac:dyDescent="0.2">
      <c r="A20" s="59"/>
    </row>
    <row r="22" spans="1:13" x14ac:dyDescent="0.2">
      <c r="A22" s="145" t="s">
        <v>1094</v>
      </c>
    </row>
    <row r="23" spans="1:13" x14ac:dyDescent="0.2">
      <c r="I23" s="55"/>
    </row>
  </sheetData>
  <hyperlinks>
    <hyperlink ref="A22" location="Innehåll!A1" display="Tillbaka till innehållsförteckning" xr:uid="{07CF7433-5D4D-406D-A983-84E6D4685EC1}"/>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0854-9975-40F7-9E4A-A2B61924ABB9}">
  <dimension ref="A1:BI19"/>
  <sheetViews>
    <sheetView showGridLines="0" workbookViewId="0">
      <selection activeCell="L26" sqref="L26"/>
    </sheetView>
  </sheetViews>
  <sheetFormatPr defaultRowHeight="11.25" x14ac:dyDescent="0.2"/>
  <cols>
    <col min="1" max="1" width="49.83203125" customWidth="1"/>
    <col min="2" max="9" width="11.6640625" customWidth="1"/>
    <col min="10" max="39" width="12.6640625" customWidth="1"/>
    <col min="40" max="41" width="11.1640625" customWidth="1"/>
  </cols>
  <sheetData>
    <row r="1" spans="1:61" ht="12" x14ac:dyDescent="0.2">
      <c r="A1" s="148" t="s">
        <v>1135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row>
    <row r="2" spans="1:61" ht="12" x14ac:dyDescent="0.2">
      <c r="A2" s="120" t="s">
        <v>1136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1" s="67" customFormat="1" x14ac:dyDescent="0.2">
      <c r="A3"/>
      <c r="B3"/>
      <c r="C3"/>
      <c r="D3"/>
      <c r="E3"/>
      <c r="F3"/>
      <c r="G3"/>
      <c r="H3"/>
      <c r="I3"/>
      <c r="J3"/>
      <c r="K3"/>
      <c r="L3"/>
      <c r="M3"/>
      <c r="N3"/>
      <c r="O3"/>
      <c r="P3"/>
      <c r="Q3"/>
      <c r="R3"/>
      <c r="S3"/>
      <c r="T3"/>
      <c r="U3"/>
      <c r="V3"/>
      <c r="W3"/>
      <c r="X3"/>
      <c r="Y3"/>
      <c r="Z3"/>
      <c r="AA3"/>
      <c r="AB3"/>
      <c r="AC3"/>
      <c r="AD3"/>
      <c r="AE3"/>
      <c r="AF3"/>
      <c r="AG3"/>
      <c r="AH3"/>
      <c r="AI3"/>
      <c r="AJ3"/>
      <c r="AK3"/>
      <c r="AL3"/>
      <c r="AM3"/>
    </row>
    <row r="4" spans="1:61" s="67" customFormat="1" x14ac:dyDescent="0.2">
      <c r="A4" s="116"/>
      <c r="B4" s="117">
        <v>2003</v>
      </c>
      <c r="C4" s="117"/>
      <c r="D4" s="117">
        <v>2004</v>
      </c>
      <c r="E4" s="117"/>
      <c r="F4" s="117">
        <v>2005</v>
      </c>
      <c r="G4" s="117"/>
      <c r="H4" s="117">
        <v>2006</v>
      </c>
      <c r="I4" s="117"/>
      <c r="J4" s="117">
        <v>2007</v>
      </c>
      <c r="K4" s="117"/>
      <c r="L4" s="117">
        <v>2008</v>
      </c>
      <c r="M4" s="117"/>
      <c r="N4" s="117">
        <v>2009</v>
      </c>
      <c r="O4" s="117"/>
      <c r="P4" s="117">
        <v>2010</v>
      </c>
      <c r="Q4" s="117"/>
      <c r="R4" s="117">
        <v>2011</v>
      </c>
      <c r="S4" s="117"/>
      <c r="T4" s="117">
        <v>2012</v>
      </c>
      <c r="U4" s="117"/>
      <c r="V4" s="117">
        <v>2013</v>
      </c>
      <c r="W4" s="117"/>
      <c r="X4" s="117">
        <v>2014</v>
      </c>
      <c r="Y4" s="117"/>
      <c r="Z4" s="117">
        <v>2015</v>
      </c>
      <c r="AA4" s="117"/>
      <c r="AB4" s="117">
        <v>2016</v>
      </c>
      <c r="AC4" s="117"/>
      <c r="AD4" s="117">
        <v>2017</v>
      </c>
      <c r="AE4" s="117"/>
      <c r="AF4" s="117">
        <v>2018</v>
      </c>
      <c r="AG4" s="117"/>
      <c r="AH4" s="117">
        <v>2019</v>
      </c>
      <c r="AI4" s="117"/>
      <c r="AJ4" s="117">
        <v>2020</v>
      </c>
      <c r="AK4" s="117"/>
      <c r="AL4" s="117">
        <v>2021</v>
      </c>
      <c r="AM4" s="117"/>
    </row>
    <row r="5" spans="1:61" x14ac:dyDescent="0.2">
      <c r="A5" s="118" t="s">
        <v>38</v>
      </c>
      <c r="B5" s="118" t="s">
        <v>82</v>
      </c>
      <c r="C5" s="118" t="s">
        <v>83</v>
      </c>
      <c r="D5" s="118" t="s">
        <v>82</v>
      </c>
      <c r="E5" s="118" t="s">
        <v>83</v>
      </c>
      <c r="F5" s="118" t="s">
        <v>82</v>
      </c>
      <c r="G5" s="118" t="s">
        <v>83</v>
      </c>
      <c r="H5" s="118" t="s">
        <v>82</v>
      </c>
      <c r="I5" s="118" t="s">
        <v>83</v>
      </c>
      <c r="J5" s="118" t="s">
        <v>82</v>
      </c>
      <c r="K5" s="118" t="s">
        <v>83</v>
      </c>
      <c r="L5" s="118" t="s">
        <v>82</v>
      </c>
      <c r="M5" s="118" t="s">
        <v>83</v>
      </c>
      <c r="N5" s="118" t="s">
        <v>82</v>
      </c>
      <c r="O5" s="118" t="s">
        <v>83</v>
      </c>
      <c r="P5" s="118" t="s">
        <v>82</v>
      </c>
      <c r="Q5" s="118" t="s">
        <v>83</v>
      </c>
      <c r="R5" s="118" t="s">
        <v>82</v>
      </c>
      <c r="S5" s="118" t="s">
        <v>83</v>
      </c>
      <c r="T5" s="118" t="s">
        <v>82</v>
      </c>
      <c r="U5" s="118" t="s">
        <v>83</v>
      </c>
      <c r="V5" s="118" t="s">
        <v>82</v>
      </c>
      <c r="W5" s="118" t="s">
        <v>83</v>
      </c>
      <c r="X5" s="118" t="s">
        <v>82</v>
      </c>
      <c r="Y5" s="118" t="s">
        <v>83</v>
      </c>
      <c r="Z5" s="118" t="s">
        <v>82</v>
      </c>
      <c r="AA5" s="118" t="s">
        <v>83</v>
      </c>
      <c r="AB5" s="118" t="s">
        <v>82</v>
      </c>
      <c r="AC5" s="118" t="s">
        <v>83</v>
      </c>
      <c r="AD5" s="118" t="s">
        <v>82</v>
      </c>
      <c r="AE5" s="118" t="s">
        <v>83</v>
      </c>
      <c r="AF5" s="118" t="s">
        <v>82</v>
      </c>
      <c r="AG5" s="118" t="s">
        <v>83</v>
      </c>
      <c r="AH5" s="118" t="s">
        <v>82</v>
      </c>
      <c r="AI5" s="118" t="s">
        <v>83</v>
      </c>
      <c r="AJ5" s="118" t="s">
        <v>82</v>
      </c>
      <c r="AK5" s="118" t="s">
        <v>83</v>
      </c>
      <c r="AL5" s="118" t="s">
        <v>82</v>
      </c>
      <c r="AM5" s="118" t="s">
        <v>83</v>
      </c>
    </row>
    <row r="6" spans="1:61" x14ac:dyDescent="0.2">
      <c r="A6" s="52" t="s">
        <v>13</v>
      </c>
      <c r="B6" s="52">
        <v>25</v>
      </c>
      <c r="C6" s="52">
        <v>23</v>
      </c>
      <c r="D6" s="52">
        <v>24</v>
      </c>
      <c r="E6" s="52">
        <v>21</v>
      </c>
      <c r="F6" s="52">
        <v>25</v>
      </c>
      <c r="G6" s="52">
        <v>24</v>
      </c>
      <c r="H6" s="52">
        <v>27</v>
      </c>
      <c r="I6" s="52">
        <v>23</v>
      </c>
      <c r="J6" s="52">
        <v>27</v>
      </c>
      <c r="K6" s="52">
        <v>23</v>
      </c>
      <c r="L6" s="52">
        <v>27</v>
      </c>
      <c r="M6" s="52">
        <v>23</v>
      </c>
      <c r="N6" s="52">
        <v>27</v>
      </c>
      <c r="O6" s="52">
        <v>23</v>
      </c>
      <c r="P6" s="52">
        <v>27</v>
      </c>
      <c r="Q6" s="52">
        <v>24</v>
      </c>
      <c r="R6" s="52">
        <v>27</v>
      </c>
      <c r="S6" s="52">
        <v>24</v>
      </c>
      <c r="T6" s="52">
        <v>27</v>
      </c>
      <c r="U6" s="52">
        <v>26</v>
      </c>
      <c r="V6" s="52">
        <v>28</v>
      </c>
      <c r="W6" s="52">
        <v>27</v>
      </c>
      <c r="X6" s="52">
        <v>27</v>
      </c>
      <c r="Y6" s="52">
        <v>26</v>
      </c>
      <c r="Z6" s="52">
        <v>27</v>
      </c>
      <c r="AA6" s="52">
        <v>25</v>
      </c>
      <c r="AB6" s="52">
        <v>27</v>
      </c>
      <c r="AC6" s="52">
        <v>26</v>
      </c>
      <c r="AD6" s="52">
        <v>26</v>
      </c>
      <c r="AE6" s="52">
        <v>26</v>
      </c>
      <c r="AF6" s="52">
        <v>25</v>
      </c>
      <c r="AG6" s="52">
        <v>25</v>
      </c>
      <c r="AH6" s="52">
        <v>26</v>
      </c>
      <c r="AI6" s="52">
        <v>25</v>
      </c>
      <c r="AJ6" s="52">
        <v>26</v>
      </c>
      <c r="AK6" s="52">
        <v>25</v>
      </c>
      <c r="AL6" s="52">
        <v>26</v>
      </c>
      <c r="AM6" s="52">
        <v>25</v>
      </c>
    </row>
    <row r="7" spans="1:61" x14ac:dyDescent="0.2">
      <c r="A7" s="52" t="s">
        <v>45</v>
      </c>
      <c r="B7" s="52">
        <v>24</v>
      </c>
      <c r="C7" s="52">
        <v>21</v>
      </c>
      <c r="D7" s="52">
        <v>23</v>
      </c>
      <c r="E7" s="52">
        <v>22</v>
      </c>
      <c r="F7" s="52">
        <v>24</v>
      </c>
      <c r="G7" s="52">
        <v>23</v>
      </c>
      <c r="H7" s="52">
        <v>24</v>
      </c>
      <c r="I7" s="52">
        <v>19</v>
      </c>
      <c r="J7" s="52">
        <v>24</v>
      </c>
      <c r="K7" s="52">
        <v>21</v>
      </c>
      <c r="L7" s="52">
        <v>25</v>
      </c>
      <c r="M7" s="52">
        <v>21</v>
      </c>
      <c r="N7" s="52">
        <v>25</v>
      </c>
      <c r="O7" s="52">
        <v>20</v>
      </c>
      <c r="P7" s="52">
        <v>26</v>
      </c>
      <c r="Q7" s="52">
        <v>21</v>
      </c>
      <c r="R7" s="52">
        <v>26</v>
      </c>
      <c r="S7" s="52">
        <v>22</v>
      </c>
      <c r="T7" s="52">
        <v>25</v>
      </c>
      <c r="U7" s="52">
        <v>24</v>
      </c>
      <c r="V7" s="52">
        <v>29</v>
      </c>
      <c r="W7" s="52">
        <v>22</v>
      </c>
      <c r="X7" s="52">
        <v>26</v>
      </c>
      <c r="Y7" s="52">
        <v>23</v>
      </c>
      <c r="Z7" s="52">
        <v>24</v>
      </c>
      <c r="AA7" s="52">
        <v>21</v>
      </c>
      <c r="AB7" s="52">
        <v>25</v>
      </c>
      <c r="AC7" s="52">
        <v>22</v>
      </c>
      <c r="AD7" s="52">
        <v>21</v>
      </c>
      <c r="AE7" s="52">
        <v>20</v>
      </c>
      <c r="AF7" s="52">
        <v>21</v>
      </c>
      <c r="AG7" s="52">
        <v>17</v>
      </c>
      <c r="AH7" s="52">
        <v>18</v>
      </c>
      <c r="AI7" s="52">
        <v>16</v>
      </c>
      <c r="AJ7" s="52">
        <v>20</v>
      </c>
      <c r="AK7" s="52">
        <v>19</v>
      </c>
      <c r="AL7" s="52">
        <v>20</v>
      </c>
      <c r="AM7" s="52">
        <v>17</v>
      </c>
    </row>
    <row r="8" spans="1:61" x14ac:dyDescent="0.2">
      <c r="A8" s="52" t="s">
        <v>46</v>
      </c>
      <c r="B8" s="52">
        <v>34</v>
      </c>
      <c r="C8" s="52">
        <v>33</v>
      </c>
      <c r="D8" s="52">
        <v>36</v>
      </c>
      <c r="E8" s="52">
        <v>35</v>
      </c>
      <c r="F8" s="52">
        <v>36</v>
      </c>
      <c r="G8" s="52">
        <v>35</v>
      </c>
      <c r="H8" s="52">
        <v>38</v>
      </c>
      <c r="I8" s="52">
        <v>37</v>
      </c>
      <c r="J8" s="52">
        <v>37</v>
      </c>
      <c r="K8" s="52">
        <v>35</v>
      </c>
      <c r="L8" s="52">
        <v>37</v>
      </c>
      <c r="M8" s="52">
        <v>33</v>
      </c>
      <c r="N8" s="52">
        <v>37</v>
      </c>
      <c r="O8" s="52">
        <v>33</v>
      </c>
      <c r="P8" s="52">
        <v>37</v>
      </c>
      <c r="Q8" s="52">
        <v>33</v>
      </c>
      <c r="R8" s="52">
        <v>37</v>
      </c>
      <c r="S8" s="52">
        <v>33</v>
      </c>
      <c r="T8" s="52">
        <v>41</v>
      </c>
      <c r="U8" s="52">
        <v>38</v>
      </c>
      <c r="V8" s="52">
        <v>38</v>
      </c>
      <c r="W8" s="52">
        <v>35</v>
      </c>
      <c r="X8" s="52">
        <v>40</v>
      </c>
      <c r="Y8" s="52">
        <v>36</v>
      </c>
      <c r="Z8" s="52">
        <v>38</v>
      </c>
      <c r="AA8" s="52">
        <v>35</v>
      </c>
      <c r="AB8" s="52">
        <v>39</v>
      </c>
      <c r="AC8" s="52">
        <v>34</v>
      </c>
      <c r="AD8" s="52">
        <v>44</v>
      </c>
      <c r="AE8" s="52">
        <v>39</v>
      </c>
      <c r="AF8" s="52">
        <v>45</v>
      </c>
      <c r="AG8" s="52">
        <v>40</v>
      </c>
      <c r="AH8" s="52">
        <v>43</v>
      </c>
      <c r="AI8" s="52">
        <v>38</v>
      </c>
      <c r="AJ8" s="52">
        <v>42</v>
      </c>
      <c r="AK8" s="52">
        <v>36</v>
      </c>
      <c r="AL8" s="52">
        <v>42</v>
      </c>
      <c r="AM8" s="52">
        <v>36</v>
      </c>
    </row>
    <row r="9" spans="1:61" x14ac:dyDescent="0.2">
      <c r="A9" s="52" t="s">
        <v>47</v>
      </c>
      <c r="B9" s="52">
        <v>85</v>
      </c>
      <c r="C9" s="52">
        <v>77</v>
      </c>
      <c r="D9" s="52">
        <v>82</v>
      </c>
      <c r="E9" s="52">
        <v>76</v>
      </c>
      <c r="F9" s="52">
        <v>83</v>
      </c>
      <c r="G9" s="52">
        <v>73</v>
      </c>
      <c r="H9" s="52">
        <v>88</v>
      </c>
      <c r="I9" s="52">
        <v>74</v>
      </c>
      <c r="J9" s="52">
        <v>83</v>
      </c>
      <c r="K9" s="52">
        <v>73</v>
      </c>
      <c r="L9" s="52">
        <v>79</v>
      </c>
      <c r="M9" s="52">
        <v>63</v>
      </c>
      <c r="N9" s="52">
        <v>76</v>
      </c>
      <c r="O9" s="52">
        <v>60</v>
      </c>
      <c r="P9" s="52">
        <v>80</v>
      </c>
      <c r="Q9" s="52">
        <v>62</v>
      </c>
      <c r="R9" s="52">
        <v>83</v>
      </c>
      <c r="S9" s="52">
        <v>60</v>
      </c>
      <c r="T9" s="52">
        <v>86</v>
      </c>
      <c r="U9" s="52">
        <v>71</v>
      </c>
      <c r="V9" s="52">
        <v>99</v>
      </c>
      <c r="W9" s="52">
        <v>83</v>
      </c>
      <c r="X9" s="52">
        <v>101</v>
      </c>
      <c r="Y9" s="52">
        <v>91</v>
      </c>
      <c r="Z9" s="52">
        <v>99</v>
      </c>
      <c r="AA9" s="52">
        <v>87</v>
      </c>
      <c r="AB9" s="52">
        <v>98</v>
      </c>
      <c r="AC9" s="52">
        <v>85</v>
      </c>
      <c r="AD9" s="52">
        <v>97</v>
      </c>
      <c r="AE9" s="52">
        <v>86</v>
      </c>
      <c r="AF9" s="52">
        <v>97</v>
      </c>
      <c r="AG9" s="52">
        <v>85</v>
      </c>
      <c r="AH9" s="52">
        <v>91</v>
      </c>
      <c r="AI9" s="52">
        <v>73</v>
      </c>
      <c r="AJ9" s="52">
        <v>89</v>
      </c>
      <c r="AK9" s="52">
        <v>74</v>
      </c>
      <c r="AL9" s="52">
        <v>95</v>
      </c>
      <c r="AM9" s="52">
        <v>75</v>
      </c>
    </row>
    <row r="10" spans="1:61" x14ac:dyDescent="0.2">
      <c r="A10" s="52" t="s">
        <v>87</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v>7</v>
      </c>
      <c r="AI10" s="52">
        <v>7</v>
      </c>
      <c r="AJ10" s="52">
        <v>14</v>
      </c>
      <c r="AK10" s="52">
        <v>14</v>
      </c>
      <c r="AL10" s="52">
        <v>15</v>
      </c>
      <c r="AM10" s="52">
        <v>14</v>
      </c>
    </row>
    <row r="11" spans="1:61" x14ac:dyDescent="0.2">
      <c r="A11" s="52" t="s">
        <v>86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v>238</v>
      </c>
      <c r="AI11" s="52">
        <v>155</v>
      </c>
      <c r="AJ11" s="52">
        <v>250</v>
      </c>
      <c r="AK11" s="52">
        <v>136</v>
      </c>
      <c r="AL11" s="52">
        <v>251</v>
      </c>
      <c r="AM11" s="52">
        <v>154</v>
      </c>
    </row>
    <row r="12" spans="1:61" x14ac:dyDescent="0.2">
      <c r="A12" s="52" t="s">
        <v>48</v>
      </c>
      <c r="B12" s="52">
        <v>70</v>
      </c>
      <c r="C12" s="52">
        <v>52</v>
      </c>
      <c r="D12" s="52">
        <v>70</v>
      </c>
      <c r="E12" s="52">
        <v>52</v>
      </c>
      <c r="F12" s="52">
        <v>74</v>
      </c>
      <c r="G12" s="52">
        <v>53</v>
      </c>
      <c r="H12" s="52">
        <v>79</v>
      </c>
      <c r="I12" s="52">
        <v>58</v>
      </c>
      <c r="J12" s="52">
        <v>79</v>
      </c>
      <c r="K12" s="52">
        <v>55</v>
      </c>
      <c r="L12" s="52">
        <v>80</v>
      </c>
      <c r="M12" s="52">
        <v>57</v>
      </c>
      <c r="N12" s="52">
        <v>75</v>
      </c>
      <c r="O12" s="52">
        <v>44</v>
      </c>
      <c r="P12" s="52">
        <v>86</v>
      </c>
      <c r="Q12" s="52">
        <v>50</v>
      </c>
      <c r="R12" s="52">
        <v>89</v>
      </c>
      <c r="S12" s="52">
        <v>48</v>
      </c>
      <c r="T12" s="52">
        <v>98</v>
      </c>
      <c r="U12" s="52">
        <v>66</v>
      </c>
      <c r="V12" s="52">
        <v>304</v>
      </c>
      <c r="W12" s="52">
        <v>198</v>
      </c>
      <c r="X12" s="52">
        <v>327</v>
      </c>
      <c r="Y12" s="52">
        <v>219</v>
      </c>
      <c r="Z12" s="52">
        <v>311</v>
      </c>
      <c r="AA12" s="52">
        <v>223</v>
      </c>
      <c r="AB12" s="52">
        <v>304</v>
      </c>
      <c r="AC12" s="52">
        <v>220</v>
      </c>
      <c r="AD12" s="52">
        <v>299</v>
      </c>
      <c r="AE12" s="52">
        <v>215</v>
      </c>
      <c r="AF12" s="52">
        <v>281</v>
      </c>
      <c r="AG12" s="52">
        <v>214</v>
      </c>
      <c r="AH12" s="52"/>
      <c r="AI12" s="52"/>
      <c r="AJ12" s="52"/>
      <c r="AK12" s="52"/>
      <c r="AL12" s="52"/>
      <c r="AM12" s="52"/>
    </row>
    <row r="13" spans="1:61" x14ac:dyDescent="0.2">
      <c r="A13" s="52" t="s">
        <v>84</v>
      </c>
      <c r="B13" s="52">
        <v>39</v>
      </c>
      <c r="C13" s="52">
        <v>20</v>
      </c>
      <c r="D13" s="52">
        <v>40</v>
      </c>
      <c r="E13" s="52">
        <v>20</v>
      </c>
      <c r="F13" s="52">
        <v>42</v>
      </c>
      <c r="G13" s="52">
        <v>21</v>
      </c>
      <c r="H13" s="52">
        <v>42</v>
      </c>
      <c r="I13" s="52">
        <v>21</v>
      </c>
      <c r="J13" s="52">
        <v>40</v>
      </c>
      <c r="K13" s="52">
        <v>22</v>
      </c>
      <c r="L13" s="52">
        <v>39</v>
      </c>
      <c r="M13" s="52">
        <v>22</v>
      </c>
      <c r="N13" s="52">
        <v>43</v>
      </c>
      <c r="O13" s="52">
        <v>26</v>
      </c>
      <c r="P13" s="52">
        <v>45</v>
      </c>
      <c r="Q13" s="52">
        <v>28</v>
      </c>
      <c r="R13" s="52">
        <v>50</v>
      </c>
      <c r="S13" s="52">
        <v>32</v>
      </c>
      <c r="T13" s="52">
        <v>55</v>
      </c>
      <c r="U13" s="52">
        <v>43</v>
      </c>
      <c r="V13" s="52">
        <v>531</v>
      </c>
      <c r="W13" s="52">
        <v>308</v>
      </c>
      <c r="X13" s="52">
        <v>552</v>
      </c>
      <c r="Y13" s="52">
        <v>286</v>
      </c>
      <c r="Z13" s="52">
        <v>494</v>
      </c>
      <c r="AA13" s="52">
        <v>312</v>
      </c>
      <c r="AB13" s="52">
        <v>492</v>
      </c>
      <c r="AC13" s="52">
        <v>275</v>
      </c>
      <c r="AD13" s="52">
        <v>467</v>
      </c>
      <c r="AE13" s="52">
        <v>270</v>
      </c>
      <c r="AF13" s="52">
        <v>433</v>
      </c>
      <c r="AG13" s="52">
        <v>255</v>
      </c>
      <c r="AH13" s="52">
        <v>284</v>
      </c>
      <c r="AI13" s="52">
        <v>186</v>
      </c>
      <c r="AJ13" s="52">
        <v>322</v>
      </c>
      <c r="AK13" s="52">
        <v>122</v>
      </c>
      <c r="AL13" s="52">
        <v>309</v>
      </c>
      <c r="AM13" s="52">
        <v>162</v>
      </c>
    </row>
    <row r="14" spans="1:61" x14ac:dyDescent="0.2">
      <c r="A14" s="52" t="s">
        <v>85</v>
      </c>
      <c r="B14" s="52">
        <v>1</v>
      </c>
      <c r="C14" s="52">
        <v>1</v>
      </c>
      <c r="D14" s="52">
        <v>1</v>
      </c>
      <c r="E14" s="52">
        <v>1</v>
      </c>
      <c r="F14" s="52">
        <v>1</v>
      </c>
      <c r="G14" s="52">
        <v>1</v>
      </c>
      <c r="H14" s="52">
        <v>1</v>
      </c>
      <c r="I14" s="52">
        <v>1</v>
      </c>
      <c r="J14" s="52">
        <v>1</v>
      </c>
      <c r="K14" s="52">
        <v>1</v>
      </c>
      <c r="L14" s="52">
        <v>2</v>
      </c>
      <c r="M14" s="52">
        <v>2</v>
      </c>
      <c r="N14" s="52">
        <v>2</v>
      </c>
      <c r="O14" s="52">
        <v>2</v>
      </c>
      <c r="P14" s="52">
        <v>2</v>
      </c>
      <c r="Q14" s="52">
        <v>2</v>
      </c>
      <c r="R14" s="52">
        <v>3</v>
      </c>
      <c r="S14" s="52">
        <v>3</v>
      </c>
      <c r="T14" s="52">
        <v>3</v>
      </c>
      <c r="U14" s="52">
        <v>3</v>
      </c>
      <c r="V14" s="52">
        <v>3</v>
      </c>
      <c r="W14" s="52">
        <v>3</v>
      </c>
      <c r="X14" s="52">
        <v>60</v>
      </c>
      <c r="Y14" s="52">
        <v>11</v>
      </c>
      <c r="Z14" s="52">
        <v>56</v>
      </c>
      <c r="AA14" s="52">
        <v>11</v>
      </c>
      <c r="AB14" s="52">
        <v>55</v>
      </c>
      <c r="AC14" s="52">
        <v>9</v>
      </c>
      <c r="AD14" s="52">
        <v>53</v>
      </c>
      <c r="AE14" s="52">
        <v>6</v>
      </c>
      <c r="AF14" s="52">
        <v>54</v>
      </c>
      <c r="AG14" s="52">
        <v>7</v>
      </c>
      <c r="AH14" s="52">
        <v>6</v>
      </c>
      <c r="AI14" s="52">
        <v>6</v>
      </c>
      <c r="AJ14" s="52">
        <v>8</v>
      </c>
      <c r="AK14" s="52">
        <v>6</v>
      </c>
      <c r="AL14" s="52">
        <v>9</v>
      </c>
      <c r="AM14" s="52">
        <v>7</v>
      </c>
      <c r="AN14" s="89"/>
      <c r="AO14" s="54"/>
    </row>
    <row r="15" spans="1:61" x14ac:dyDescent="0.2">
      <c r="A15" s="52" t="s">
        <v>88</v>
      </c>
      <c r="B15" s="52">
        <v>2</v>
      </c>
      <c r="C15" s="52">
        <v>1</v>
      </c>
      <c r="D15" s="52">
        <v>3</v>
      </c>
      <c r="E15" s="52">
        <v>1</v>
      </c>
      <c r="F15" s="52">
        <v>4</v>
      </c>
      <c r="G15" s="52">
        <v>1</v>
      </c>
      <c r="H15" s="52">
        <v>6</v>
      </c>
      <c r="I15" s="52"/>
      <c r="J15" s="52">
        <v>6</v>
      </c>
      <c r="K15" s="52"/>
      <c r="L15" s="52">
        <v>5</v>
      </c>
      <c r="M15" s="52"/>
      <c r="N15" s="52">
        <v>2</v>
      </c>
      <c r="O15" s="52"/>
      <c r="P15" s="52">
        <v>3</v>
      </c>
      <c r="Q15" s="52">
        <v>1</v>
      </c>
      <c r="R15" s="52">
        <v>4</v>
      </c>
      <c r="S15" s="52">
        <v>1</v>
      </c>
      <c r="T15" s="52">
        <v>5</v>
      </c>
      <c r="U15" s="52">
        <v>1</v>
      </c>
      <c r="V15" s="52">
        <v>604</v>
      </c>
      <c r="W15" s="52">
        <v>28</v>
      </c>
      <c r="X15" s="52">
        <v>754</v>
      </c>
      <c r="Y15" s="52">
        <v>25</v>
      </c>
      <c r="Z15" s="52">
        <v>624</v>
      </c>
      <c r="AA15" s="52">
        <v>10</v>
      </c>
      <c r="AB15" s="52">
        <v>602</v>
      </c>
      <c r="AC15" s="52"/>
      <c r="AD15" s="52">
        <v>583</v>
      </c>
      <c r="AE15" s="52"/>
      <c r="AF15" s="52">
        <v>619</v>
      </c>
      <c r="AG15" s="52">
        <v>1</v>
      </c>
      <c r="AH15" s="52">
        <v>26</v>
      </c>
      <c r="AI15" s="52"/>
      <c r="AJ15" s="52">
        <v>36</v>
      </c>
      <c r="AK15" s="52"/>
      <c r="AL15" s="52">
        <v>46</v>
      </c>
      <c r="AM15" s="52"/>
    </row>
    <row r="16" spans="1:61" s="60" customFormat="1" x14ac:dyDescent="0.2">
      <c r="A16" s="25" t="s">
        <v>49</v>
      </c>
      <c r="B16" s="25">
        <f t="shared" ref="B16:AM16" si="0">SUM(B6:B15)</f>
        <v>280</v>
      </c>
      <c r="C16" s="25">
        <f t="shared" si="0"/>
        <v>228</v>
      </c>
      <c r="D16" s="25">
        <f t="shared" si="0"/>
        <v>279</v>
      </c>
      <c r="E16" s="25">
        <f t="shared" si="0"/>
        <v>228</v>
      </c>
      <c r="F16" s="25">
        <f t="shared" si="0"/>
        <v>289</v>
      </c>
      <c r="G16" s="25">
        <f t="shared" si="0"/>
        <v>231</v>
      </c>
      <c r="H16" s="25">
        <f t="shared" si="0"/>
        <v>305</v>
      </c>
      <c r="I16" s="25">
        <f t="shared" si="0"/>
        <v>233</v>
      </c>
      <c r="J16" s="25">
        <f t="shared" si="0"/>
        <v>297</v>
      </c>
      <c r="K16" s="25">
        <f t="shared" si="0"/>
        <v>230</v>
      </c>
      <c r="L16" s="25">
        <f t="shared" si="0"/>
        <v>294</v>
      </c>
      <c r="M16" s="25">
        <f t="shared" si="0"/>
        <v>221</v>
      </c>
      <c r="N16" s="25">
        <f t="shared" si="0"/>
        <v>287</v>
      </c>
      <c r="O16" s="25">
        <f t="shared" si="0"/>
        <v>208</v>
      </c>
      <c r="P16" s="25">
        <f t="shared" si="0"/>
        <v>306</v>
      </c>
      <c r="Q16" s="25">
        <f t="shared" si="0"/>
        <v>221</v>
      </c>
      <c r="R16" s="25">
        <f t="shared" si="0"/>
        <v>319</v>
      </c>
      <c r="S16" s="25">
        <f t="shared" si="0"/>
        <v>223</v>
      </c>
      <c r="T16" s="25">
        <f t="shared" si="0"/>
        <v>340</v>
      </c>
      <c r="U16" s="25">
        <f t="shared" si="0"/>
        <v>272</v>
      </c>
      <c r="V16" s="25">
        <f t="shared" si="0"/>
        <v>1636</v>
      </c>
      <c r="W16" s="25">
        <f t="shared" si="0"/>
        <v>704</v>
      </c>
      <c r="X16" s="25">
        <f t="shared" si="0"/>
        <v>1887</v>
      </c>
      <c r="Y16" s="25">
        <f t="shared" si="0"/>
        <v>717</v>
      </c>
      <c r="Z16" s="25">
        <f t="shared" si="0"/>
        <v>1673</v>
      </c>
      <c r="AA16" s="25">
        <f t="shared" si="0"/>
        <v>724</v>
      </c>
      <c r="AB16" s="25">
        <f t="shared" si="0"/>
        <v>1642</v>
      </c>
      <c r="AC16" s="25">
        <f t="shared" si="0"/>
        <v>671</v>
      </c>
      <c r="AD16" s="25">
        <f t="shared" si="0"/>
        <v>1590</v>
      </c>
      <c r="AE16" s="25">
        <f t="shared" si="0"/>
        <v>662</v>
      </c>
      <c r="AF16" s="25">
        <f t="shared" si="0"/>
        <v>1575</v>
      </c>
      <c r="AG16" s="25">
        <f t="shared" si="0"/>
        <v>644</v>
      </c>
      <c r="AH16" s="25">
        <f t="shared" si="0"/>
        <v>739</v>
      </c>
      <c r="AI16" s="25">
        <f t="shared" si="0"/>
        <v>506</v>
      </c>
      <c r="AJ16" s="25">
        <f t="shared" si="0"/>
        <v>807</v>
      </c>
      <c r="AK16" s="25">
        <f t="shared" si="0"/>
        <v>432</v>
      </c>
      <c r="AL16" s="25">
        <f t="shared" si="0"/>
        <v>813</v>
      </c>
      <c r="AM16" s="25">
        <f t="shared" si="0"/>
        <v>490</v>
      </c>
    </row>
    <row r="19" spans="1:1" x14ac:dyDescent="0.2">
      <c r="A19" s="145" t="s">
        <v>1094</v>
      </c>
    </row>
  </sheetData>
  <hyperlinks>
    <hyperlink ref="A19" location="Innehåll!A1" display="Tillbaka till innehållsförteckning" xr:uid="{187A6472-9768-42CE-B117-0B65A9B64352}"/>
  </hyperlinks>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0851-15A4-406D-8CA3-1F18C912D310}">
  <dimension ref="A1:T16"/>
  <sheetViews>
    <sheetView showGridLines="0" workbookViewId="0">
      <selection activeCell="T14" sqref="T14:T15"/>
    </sheetView>
  </sheetViews>
  <sheetFormatPr defaultRowHeight="11.25" x14ac:dyDescent="0.2"/>
  <cols>
    <col min="1" max="1" width="24" customWidth="1"/>
    <col min="2" max="20" width="12.1640625" customWidth="1"/>
  </cols>
  <sheetData>
    <row r="1" spans="1:20" ht="12" x14ac:dyDescent="0.2">
      <c r="A1" s="119" t="s">
        <v>1129</v>
      </c>
    </row>
    <row r="2" spans="1:20" ht="12" x14ac:dyDescent="0.2">
      <c r="A2" s="120" t="s">
        <v>1130</v>
      </c>
    </row>
    <row r="4" spans="1:20" x14ac:dyDescent="0.2">
      <c r="A4" s="52" t="s">
        <v>1056</v>
      </c>
      <c r="B4" s="76" t="s">
        <v>1035</v>
      </c>
      <c r="C4" s="76" t="s">
        <v>1036</v>
      </c>
      <c r="D4" s="76" t="s">
        <v>1037</v>
      </c>
      <c r="E4" s="76" t="s">
        <v>1038</v>
      </c>
      <c r="F4" s="76" t="s">
        <v>1039</v>
      </c>
      <c r="G4" s="76" t="s">
        <v>1040</v>
      </c>
      <c r="H4" s="76" t="s">
        <v>1041</v>
      </c>
      <c r="I4" s="76" t="s">
        <v>1042</v>
      </c>
      <c r="J4" s="76" t="s">
        <v>1043</v>
      </c>
      <c r="K4" s="76" t="s">
        <v>1044</v>
      </c>
      <c r="L4" s="76" t="s">
        <v>1045</v>
      </c>
      <c r="M4" s="76" t="s">
        <v>1046</v>
      </c>
      <c r="N4" s="76" t="s">
        <v>1047</v>
      </c>
      <c r="O4" s="76" t="s">
        <v>1048</v>
      </c>
      <c r="P4" s="76" t="s">
        <v>1049</v>
      </c>
      <c r="Q4" s="76" t="s">
        <v>1050</v>
      </c>
      <c r="R4" s="76" t="s">
        <v>1051</v>
      </c>
      <c r="S4" s="76" t="s">
        <v>1052</v>
      </c>
      <c r="T4" s="76" t="s">
        <v>1053</v>
      </c>
    </row>
    <row r="5" spans="1:20" x14ac:dyDescent="0.2">
      <c r="A5" s="52" t="s">
        <v>13</v>
      </c>
      <c r="B5" s="70">
        <v>4915695</v>
      </c>
      <c r="C5" s="70">
        <v>5533713</v>
      </c>
      <c r="D5" s="70">
        <v>7709618</v>
      </c>
      <c r="E5" s="70">
        <v>7135942</v>
      </c>
      <c r="F5" s="70">
        <v>5941568</v>
      </c>
      <c r="G5" s="70">
        <v>6603365</v>
      </c>
      <c r="H5" s="70">
        <v>6775280</v>
      </c>
      <c r="I5" s="70">
        <v>7027546</v>
      </c>
      <c r="J5" s="70">
        <v>7443881</v>
      </c>
      <c r="K5" s="70">
        <v>6452591</v>
      </c>
      <c r="L5" s="70">
        <v>6403996</v>
      </c>
      <c r="M5" s="70">
        <v>7046845</v>
      </c>
      <c r="N5" s="70">
        <v>6841936</v>
      </c>
      <c r="O5" s="70">
        <v>8126705</v>
      </c>
      <c r="P5" s="70">
        <v>7986632</v>
      </c>
      <c r="Q5" s="70">
        <v>7437340</v>
      </c>
      <c r="R5" s="70">
        <v>8796076</v>
      </c>
      <c r="S5" s="70">
        <v>2950979</v>
      </c>
      <c r="T5" s="70">
        <v>3741865</v>
      </c>
    </row>
    <row r="6" spans="1:20" x14ac:dyDescent="0.2">
      <c r="A6" s="52" t="s">
        <v>45</v>
      </c>
      <c r="B6" s="70">
        <v>1923361</v>
      </c>
      <c r="C6" s="70">
        <v>1441629</v>
      </c>
      <c r="D6" s="70">
        <v>1617045</v>
      </c>
      <c r="E6" s="70">
        <v>1530149</v>
      </c>
      <c r="F6" s="70">
        <v>1573056</v>
      </c>
      <c r="G6" s="70">
        <v>1650135</v>
      </c>
      <c r="H6" s="70">
        <v>1687954</v>
      </c>
      <c r="I6" s="70">
        <v>1621294</v>
      </c>
      <c r="J6" s="70">
        <v>1827372</v>
      </c>
      <c r="K6" s="70">
        <v>1726412</v>
      </c>
      <c r="L6" s="70">
        <v>1888279</v>
      </c>
      <c r="M6" s="70">
        <v>1908908</v>
      </c>
      <c r="N6" s="70">
        <v>1964174</v>
      </c>
      <c r="O6" s="70">
        <v>2069009</v>
      </c>
      <c r="P6" s="70">
        <v>1821757</v>
      </c>
      <c r="Q6" s="70">
        <v>1577657</v>
      </c>
      <c r="R6" s="70">
        <v>1635528</v>
      </c>
      <c r="S6" s="70">
        <v>431445</v>
      </c>
      <c r="T6" s="70">
        <v>495454</v>
      </c>
    </row>
    <row r="7" spans="1:20" x14ac:dyDescent="0.2">
      <c r="A7" s="52" t="s">
        <v>46</v>
      </c>
      <c r="B7" s="70">
        <v>3164662</v>
      </c>
      <c r="C7" s="70">
        <v>3241644</v>
      </c>
      <c r="D7" s="70">
        <v>3194024</v>
      </c>
      <c r="E7" s="70">
        <v>3296260</v>
      </c>
      <c r="F7" s="70">
        <v>3298706</v>
      </c>
      <c r="G7" s="70">
        <v>3356156</v>
      </c>
      <c r="H7" s="70">
        <v>3648685</v>
      </c>
      <c r="I7" s="70">
        <v>3842906</v>
      </c>
      <c r="J7" s="70">
        <v>3744204</v>
      </c>
      <c r="K7" s="70">
        <v>3885769</v>
      </c>
      <c r="L7" s="70">
        <v>3539701</v>
      </c>
      <c r="M7" s="70">
        <v>3796906</v>
      </c>
      <c r="N7" s="70">
        <v>3544862</v>
      </c>
      <c r="O7" s="70">
        <v>3863196</v>
      </c>
      <c r="P7" s="70">
        <v>4057804</v>
      </c>
      <c r="Q7" s="70">
        <v>3807663</v>
      </c>
      <c r="R7" s="70">
        <v>3908603</v>
      </c>
      <c r="S7" s="70">
        <v>1764327</v>
      </c>
      <c r="T7" s="70">
        <v>1976965</v>
      </c>
    </row>
    <row r="8" spans="1:20" x14ac:dyDescent="0.2">
      <c r="A8" s="52" t="s">
        <v>47</v>
      </c>
      <c r="B8" s="70">
        <v>4720396</v>
      </c>
      <c r="C8" s="70">
        <v>4607458</v>
      </c>
      <c r="D8" s="70">
        <v>5390191</v>
      </c>
      <c r="E8" s="70">
        <v>5403068</v>
      </c>
      <c r="F8" s="70">
        <v>5386565</v>
      </c>
      <c r="G8" s="70">
        <v>5315125</v>
      </c>
      <c r="H8" s="70">
        <v>5734599</v>
      </c>
      <c r="I8" s="70">
        <v>5814917</v>
      </c>
      <c r="J8" s="70">
        <v>6014186</v>
      </c>
      <c r="K8" s="70">
        <v>5797688</v>
      </c>
      <c r="L8" s="70">
        <v>5988577</v>
      </c>
      <c r="M8" s="70">
        <v>5769540</v>
      </c>
      <c r="N8" s="70">
        <v>6484107</v>
      </c>
      <c r="O8" s="70">
        <v>6134395</v>
      </c>
      <c r="P8" s="70">
        <v>6618789</v>
      </c>
      <c r="Q8" s="70">
        <v>5779263</v>
      </c>
      <c r="R8" s="70">
        <v>6020903</v>
      </c>
      <c r="S8" s="70">
        <v>3077143</v>
      </c>
      <c r="T8" s="70">
        <v>3258106</v>
      </c>
    </row>
    <row r="9" spans="1:20" x14ac:dyDescent="0.2">
      <c r="A9" s="56" t="s">
        <v>48</v>
      </c>
      <c r="B9" s="70">
        <v>6443903</v>
      </c>
      <c r="C9" s="70">
        <v>6850269</v>
      </c>
      <c r="D9" s="70">
        <v>7020003</v>
      </c>
      <c r="E9" s="70">
        <v>6829484</v>
      </c>
      <c r="F9" s="70">
        <v>7171243</v>
      </c>
      <c r="G9" s="70">
        <v>7234017</v>
      </c>
      <c r="H9" s="70">
        <v>7554234</v>
      </c>
      <c r="I9" s="70">
        <v>7504678</v>
      </c>
      <c r="J9" s="70">
        <v>7434438</v>
      </c>
      <c r="K9" s="70">
        <v>7766585</v>
      </c>
      <c r="L9" s="70">
        <v>8322333</v>
      </c>
      <c r="M9" s="70">
        <v>8218051</v>
      </c>
      <c r="N9" s="70">
        <v>8268595</v>
      </c>
      <c r="O9" s="70">
        <v>8146666</v>
      </c>
      <c r="P9" s="70">
        <v>7819669</v>
      </c>
      <c r="Q9" s="70">
        <v>8088783</v>
      </c>
      <c r="R9" s="70">
        <v>8219034</v>
      </c>
      <c r="S9" s="70">
        <v>1890548</v>
      </c>
      <c r="T9" s="70">
        <v>2351297</v>
      </c>
    </row>
    <row r="10" spans="1:20" x14ac:dyDescent="0.2">
      <c r="A10" s="52" t="s">
        <v>49</v>
      </c>
      <c r="B10" s="70">
        <f t="shared" ref="B10:T10" si="0">SUM(B5:B9)</f>
        <v>21168017</v>
      </c>
      <c r="C10" s="70">
        <f t="shared" si="0"/>
        <v>21674713</v>
      </c>
      <c r="D10" s="70">
        <f t="shared" si="0"/>
        <v>24930881</v>
      </c>
      <c r="E10" s="70">
        <f t="shared" si="0"/>
        <v>24194903</v>
      </c>
      <c r="F10" s="70">
        <f t="shared" si="0"/>
        <v>23371138</v>
      </c>
      <c r="G10" s="70">
        <f t="shared" si="0"/>
        <v>24158798</v>
      </c>
      <c r="H10" s="70">
        <f t="shared" si="0"/>
        <v>25400752</v>
      </c>
      <c r="I10" s="70">
        <f t="shared" si="0"/>
        <v>25811341</v>
      </c>
      <c r="J10" s="70">
        <f t="shared" si="0"/>
        <v>26464081</v>
      </c>
      <c r="K10" s="70">
        <f t="shared" si="0"/>
        <v>25629045</v>
      </c>
      <c r="L10" s="70">
        <f t="shared" si="0"/>
        <v>26142886</v>
      </c>
      <c r="M10" s="70">
        <f t="shared" si="0"/>
        <v>26740250</v>
      </c>
      <c r="N10" s="70">
        <f t="shared" si="0"/>
        <v>27103674</v>
      </c>
      <c r="O10" s="70">
        <f t="shared" si="0"/>
        <v>28339971</v>
      </c>
      <c r="P10" s="70">
        <f t="shared" si="0"/>
        <v>28304651</v>
      </c>
      <c r="Q10" s="70">
        <f t="shared" si="0"/>
        <v>26690706</v>
      </c>
      <c r="R10" s="70">
        <f t="shared" si="0"/>
        <v>28580144</v>
      </c>
      <c r="S10" s="70">
        <f t="shared" si="0"/>
        <v>10114442</v>
      </c>
      <c r="T10" s="70">
        <f t="shared" si="0"/>
        <v>11823687</v>
      </c>
    </row>
    <row r="11" spans="1:20" x14ac:dyDescent="0.2">
      <c r="A11" s="52"/>
      <c r="B11" s="70"/>
      <c r="C11" s="70"/>
      <c r="D11" s="70"/>
      <c r="E11" s="70"/>
      <c r="F11" s="70"/>
      <c r="G11" s="70"/>
      <c r="H11" s="70"/>
      <c r="I11" s="70"/>
      <c r="J11" s="70"/>
      <c r="K11" s="70"/>
      <c r="L11" s="70"/>
      <c r="M11" s="70"/>
      <c r="N11" s="70"/>
      <c r="O11" s="70"/>
      <c r="P11" s="70"/>
      <c r="Q11" s="70"/>
      <c r="R11" s="70"/>
      <c r="S11" s="70"/>
      <c r="T11" s="70"/>
    </row>
    <row r="12" spans="1:20" ht="12" x14ac:dyDescent="0.2">
      <c r="A12" s="42" t="s">
        <v>1177</v>
      </c>
    </row>
    <row r="13" spans="1:20" ht="12" x14ac:dyDescent="0.2">
      <c r="A13" s="42" t="s">
        <v>1176</v>
      </c>
    </row>
    <row r="14" spans="1:20" ht="12" x14ac:dyDescent="0.2">
      <c r="A14" s="41" t="s">
        <v>1178</v>
      </c>
    </row>
    <row r="16" spans="1:20" x14ac:dyDescent="0.2">
      <c r="A16" s="145" t="s">
        <v>1094</v>
      </c>
    </row>
  </sheetData>
  <hyperlinks>
    <hyperlink ref="A16" location="Innehåll!A1" display="Tillbaka till innehållsförteckning" xr:uid="{BF8CBCCA-1502-4302-B19F-CFA51B4EDFA7}"/>
  </hyperlink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C3AE-1C24-434A-AABD-D264B97C9368}">
  <dimension ref="A1:T19"/>
  <sheetViews>
    <sheetView showGridLines="0" workbookViewId="0">
      <selection activeCell="S18" sqref="S18"/>
    </sheetView>
  </sheetViews>
  <sheetFormatPr defaultRowHeight="11.25" x14ac:dyDescent="0.2"/>
  <cols>
    <col min="1" max="1" width="20.33203125" customWidth="1"/>
    <col min="2" max="20" width="12.83203125" customWidth="1"/>
  </cols>
  <sheetData>
    <row r="1" spans="1:20" ht="12" x14ac:dyDescent="0.2">
      <c r="A1" s="119" t="s">
        <v>1137</v>
      </c>
    </row>
    <row r="2" spans="1:20" ht="12" x14ac:dyDescent="0.2">
      <c r="A2" s="120" t="s">
        <v>1138</v>
      </c>
    </row>
    <row r="4" spans="1:20" s="77" customFormat="1" x14ac:dyDescent="0.2">
      <c r="A4" s="68" t="s">
        <v>38</v>
      </c>
      <c r="B4" s="77" t="s">
        <v>1035</v>
      </c>
      <c r="C4" s="77" t="s">
        <v>1036</v>
      </c>
      <c r="D4" s="77" t="s">
        <v>1037</v>
      </c>
      <c r="E4" s="77" t="s">
        <v>1038</v>
      </c>
      <c r="F4" s="77" t="s">
        <v>1039</v>
      </c>
      <c r="G4" s="77" t="s">
        <v>1040</v>
      </c>
      <c r="H4" s="77" t="s">
        <v>1041</v>
      </c>
      <c r="I4" s="77" t="s">
        <v>1042</v>
      </c>
      <c r="J4" s="77" t="s">
        <v>1043</v>
      </c>
      <c r="K4" s="77" t="s">
        <v>1044</v>
      </c>
      <c r="L4" s="77" t="s">
        <v>1045</v>
      </c>
      <c r="M4" s="77" t="s">
        <v>1046</v>
      </c>
      <c r="N4" s="77" t="s">
        <v>1047</v>
      </c>
      <c r="O4" s="77" t="s">
        <v>1048</v>
      </c>
      <c r="P4" s="77" t="s">
        <v>1049</v>
      </c>
      <c r="Q4" s="77" t="s">
        <v>1050</v>
      </c>
      <c r="R4" s="77" t="s">
        <v>1051</v>
      </c>
      <c r="S4" s="77" t="s">
        <v>1052</v>
      </c>
      <c r="T4" s="77" t="s">
        <v>1053</v>
      </c>
    </row>
    <row r="5" spans="1:20" x14ac:dyDescent="0.2">
      <c r="A5" s="70" t="s">
        <v>13</v>
      </c>
      <c r="B5" s="70">
        <v>1407.5889999999999</v>
      </c>
      <c r="C5" s="70">
        <v>1477.557</v>
      </c>
      <c r="D5" s="70">
        <v>1557.1980000000001</v>
      </c>
      <c r="E5" s="70">
        <v>1601.44</v>
      </c>
      <c r="F5" s="70">
        <v>1683.31</v>
      </c>
      <c r="G5" s="70">
        <v>1720.296</v>
      </c>
      <c r="H5" s="70">
        <v>1739.2049999999999</v>
      </c>
      <c r="I5" s="70">
        <v>1821.153</v>
      </c>
      <c r="J5" s="70">
        <v>1898.973</v>
      </c>
      <c r="K5" s="70">
        <v>1939.3230000000001</v>
      </c>
      <c r="L5" s="70">
        <v>1963.241</v>
      </c>
      <c r="M5" s="70">
        <v>2050.4960000000001</v>
      </c>
      <c r="N5" s="70">
        <v>2236.9720000000002</v>
      </c>
      <c r="O5" s="70">
        <v>2242.7460000000001</v>
      </c>
      <c r="P5" s="70">
        <v>2314.8919999999998</v>
      </c>
      <c r="Q5" s="70">
        <v>2429.6039999999998</v>
      </c>
      <c r="R5" s="70">
        <v>2617.942</v>
      </c>
      <c r="S5" s="70">
        <v>2412.3359999999998</v>
      </c>
      <c r="T5" s="70">
        <v>2471.6999999999998</v>
      </c>
    </row>
    <row r="6" spans="1:20" x14ac:dyDescent="0.2">
      <c r="A6" s="70" t="s">
        <v>45</v>
      </c>
      <c r="B6" s="70">
        <v>303.99799999999999</v>
      </c>
      <c r="C6" s="70">
        <v>284.49700000000001</v>
      </c>
      <c r="D6" s="70">
        <v>282.70499999999998</v>
      </c>
      <c r="E6" s="70">
        <v>284.71800000000002</v>
      </c>
      <c r="F6" s="70">
        <v>316.96199999999999</v>
      </c>
      <c r="G6" s="70">
        <v>322.928</v>
      </c>
      <c r="H6" s="70">
        <v>311.27</v>
      </c>
      <c r="I6" s="70">
        <v>332.17899999999997</v>
      </c>
      <c r="J6" s="70">
        <v>321.041</v>
      </c>
      <c r="K6" s="70">
        <v>309.66899999999998</v>
      </c>
      <c r="L6" s="70">
        <v>369.91199999999998</v>
      </c>
      <c r="M6" s="70">
        <v>372.90300000000002</v>
      </c>
      <c r="N6" s="70">
        <v>379.24</v>
      </c>
      <c r="O6" s="70">
        <v>364.18400000000003</v>
      </c>
      <c r="P6" s="70">
        <v>399.43799999999999</v>
      </c>
      <c r="Q6" s="70">
        <v>342.93900000000002</v>
      </c>
      <c r="R6" s="70">
        <v>353.26400000000001</v>
      </c>
      <c r="S6" s="70">
        <v>342.23599999999999</v>
      </c>
      <c r="T6" s="70">
        <v>360.93099999999998</v>
      </c>
    </row>
    <row r="7" spans="1:20" x14ac:dyDescent="0.2">
      <c r="A7" s="70" t="s">
        <v>46</v>
      </c>
      <c r="B7" s="70">
        <v>921.83399999999995</v>
      </c>
      <c r="C7" s="70">
        <v>971.41499999999996</v>
      </c>
      <c r="D7" s="70">
        <v>926.98500000000001</v>
      </c>
      <c r="E7" s="70">
        <v>972.96900000000005</v>
      </c>
      <c r="F7" s="70">
        <v>1055.1980000000001</v>
      </c>
      <c r="G7" s="70">
        <v>1053.1089999999999</v>
      </c>
      <c r="H7" s="70">
        <v>1006.068</v>
      </c>
      <c r="I7" s="70">
        <v>1022.561</v>
      </c>
      <c r="J7" s="70">
        <v>1038.8979999999999</v>
      </c>
      <c r="K7" s="70">
        <v>1143.1120000000001</v>
      </c>
      <c r="L7" s="70">
        <v>1173.6780000000001</v>
      </c>
      <c r="M7" s="70">
        <v>1209.664</v>
      </c>
      <c r="N7" s="70">
        <v>1261.684</v>
      </c>
      <c r="O7" s="70">
        <v>1179.825</v>
      </c>
      <c r="P7" s="70">
        <v>1203.7529999999999</v>
      </c>
      <c r="Q7" s="70">
        <v>1291.009</v>
      </c>
      <c r="R7" s="70">
        <v>1289.075</v>
      </c>
      <c r="S7" s="70">
        <v>1123.587</v>
      </c>
      <c r="T7" s="70">
        <v>1425.998</v>
      </c>
    </row>
    <row r="8" spans="1:20" x14ac:dyDescent="0.2">
      <c r="A8" s="70" t="s">
        <v>47</v>
      </c>
      <c r="B8" s="70">
        <v>659.21500000000003</v>
      </c>
      <c r="C8" s="70">
        <v>746.16600000000005</v>
      </c>
      <c r="D8" s="70">
        <v>760.56899999999996</v>
      </c>
      <c r="E8" s="70">
        <v>812.49099999999999</v>
      </c>
      <c r="F8" s="70">
        <v>802.09</v>
      </c>
      <c r="G8" s="70">
        <v>811.83100000000002</v>
      </c>
      <c r="H8" s="70">
        <v>854.94200000000001</v>
      </c>
      <c r="I8" s="70">
        <v>896.33900000000006</v>
      </c>
      <c r="J8" s="70">
        <v>926.66600000000005</v>
      </c>
      <c r="K8" s="70">
        <v>834.85400000000004</v>
      </c>
      <c r="L8" s="70">
        <v>895.11500000000001</v>
      </c>
      <c r="M8" s="70">
        <v>935.04899999999998</v>
      </c>
      <c r="N8" s="70">
        <v>914.65899999999999</v>
      </c>
      <c r="O8" s="70">
        <v>876.35</v>
      </c>
      <c r="P8" s="70">
        <v>971.32500000000005</v>
      </c>
      <c r="Q8" s="70">
        <v>929.625</v>
      </c>
      <c r="R8" s="70">
        <v>973.56600000000003</v>
      </c>
      <c r="S8" s="70">
        <v>908.39300000000003</v>
      </c>
      <c r="T8" s="70">
        <v>999.50300000000004</v>
      </c>
    </row>
    <row r="9" spans="1:20" x14ac:dyDescent="0.2">
      <c r="A9" s="125" t="s">
        <v>48</v>
      </c>
      <c r="B9" s="125">
        <v>533.51199999999994</v>
      </c>
      <c r="C9" s="125">
        <v>572.30899999999997</v>
      </c>
      <c r="D9" s="125">
        <v>584.42100000000005</v>
      </c>
      <c r="E9" s="125">
        <v>581.49300000000005</v>
      </c>
      <c r="F9" s="125">
        <v>617.73099999999999</v>
      </c>
      <c r="G9" s="125">
        <v>643.04100000000005</v>
      </c>
      <c r="H9" s="125">
        <v>664.31100000000004</v>
      </c>
      <c r="I9" s="125">
        <v>668.73900000000003</v>
      </c>
      <c r="J9" s="125">
        <v>669.80799999999999</v>
      </c>
      <c r="K9" s="125">
        <v>640.41</v>
      </c>
      <c r="L9" s="125">
        <v>711.55700000000002</v>
      </c>
      <c r="M9" s="125">
        <v>696.51700000000005</v>
      </c>
      <c r="N9" s="125">
        <v>710.37300000000005</v>
      </c>
      <c r="O9" s="125">
        <v>726.053</v>
      </c>
      <c r="P9" s="125">
        <v>742.995</v>
      </c>
      <c r="Q9" s="125">
        <v>831.45799999999997</v>
      </c>
      <c r="R9" s="125">
        <v>838.553</v>
      </c>
      <c r="S9" s="125">
        <v>744.39700000000005</v>
      </c>
      <c r="T9" s="125">
        <v>813.99099999999999</v>
      </c>
    </row>
    <row r="10" spans="1:20" s="60" customFormat="1" x14ac:dyDescent="0.2">
      <c r="A10" s="71" t="s">
        <v>49</v>
      </c>
      <c r="B10" s="121">
        <f t="shared" ref="B10:T10" si="0">SUM(B4:B9)</f>
        <v>3826.1480000000001</v>
      </c>
      <c r="C10" s="121">
        <f t="shared" si="0"/>
        <v>4051.9440000000004</v>
      </c>
      <c r="D10" s="121">
        <f t="shared" si="0"/>
        <v>4111.8779999999997</v>
      </c>
      <c r="E10" s="121">
        <f t="shared" si="0"/>
        <v>4253.1110000000008</v>
      </c>
      <c r="F10" s="121">
        <f t="shared" si="0"/>
        <v>4475.2910000000002</v>
      </c>
      <c r="G10" s="121">
        <f t="shared" si="0"/>
        <v>4551.2049999999999</v>
      </c>
      <c r="H10" s="121">
        <f t="shared" si="0"/>
        <v>4575.7959999999994</v>
      </c>
      <c r="I10" s="121">
        <f t="shared" si="0"/>
        <v>4740.9709999999995</v>
      </c>
      <c r="J10" s="121">
        <f t="shared" si="0"/>
        <v>4855.3860000000004</v>
      </c>
      <c r="K10" s="121">
        <f t="shared" si="0"/>
        <v>4867.3680000000004</v>
      </c>
      <c r="L10" s="121">
        <f t="shared" si="0"/>
        <v>5113.5029999999997</v>
      </c>
      <c r="M10" s="121">
        <f t="shared" si="0"/>
        <v>5264.6289999999999</v>
      </c>
      <c r="N10" s="121">
        <f t="shared" si="0"/>
        <v>5502.9279999999999</v>
      </c>
      <c r="O10" s="121">
        <f t="shared" si="0"/>
        <v>5389.1580000000004</v>
      </c>
      <c r="P10" s="121">
        <f t="shared" si="0"/>
        <v>5632.4029999999993</v>
      </c>
      <c r="Q10" s="121">
        <f t="shared" si="0"/>
        <v>5824.6349999999993</v>
      </c>
      <c r="R10" s="121">
        <f t="shared" si="0"/>
        <v>6072.4</v>
      </c>
      <c r="S10" s="121">
        <f t="shared" si="0"/>
        <v>5530.9489999999996</v>
      </c>
      <c r="T10" s="121">
        <f t="shared" si="0"/>
        <v>6072.1229999999996</v>
      </c>
    </row>
    <row r="12" spans="1:20" ht="12" x14ac:dyDescent="0.2">
      <c r="A12" s="42" t="s">
        <v>1057</v>
      </c>
    </row>
    <row r="13" spans="1:20" ht="12" x14ac:dyDescent="0.2">
      <c r="A13" s="41" t="s">
        <v>1179</v>
      </c>
    </row>
    <row r="14" spans="1:20" ht="12" x14ac:dyDescent="0.2">
      <c r="A14" s="41"/>
    </row>
    <row r="16" spans="1:20" x14ac:dyDescent="0.2">
      <c r="A16" s="145" t="s">
        <v>1094</v>
      </c>
    </row>
    <row r="17" spans="1:1" x14ac:dyDescent="0.2">
      <c r="A17" s="145"/>
    </row>
    <row r="18" spans="1:1" x14ac:dyDescent="0.2">
      <c r="A18" s="145"/>
    </row>
    <row r="19" spans="1:1" x14ac:dyDescent="0.2">
      <c r="A19" s="145"/>
    </row>
  </sheetData>
  <hyperlinks>
    <hyperlink ref="A16" location="Innehåll!A1" display="Tillbaka till innehållsförteckning" xr:uid="{BF40AE34-66BA-4B0E-84CE-D0E6199EB8E4}"/>
  </hyperlinks>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9867-072C-48C4-8AD6-8BB1263DBBD5}">
  <dimension ref="A1:T16"/>
  <sheetViews>
    <sheetView showGridLines="0" workbookViewId="0">
      <selection activeCell="U5" sqref="U5"/>
    </sheetView>
  </sheetViews>
  <sheetFormatPr defaultRowHeight="11.25" x14ac:dyDescent="0.2"/>
  <cols>
    <col min="1" max="1" width="20.6640625" customWidth="1"/>
    <col min="2" max="20" width="11.83203125" customWidth="1"/>
  </cols>
  <sheetData>
    <row r="1" spans="1:20" ht="12" x14ac:dyDescent="0.2">
      <c r="A1" s="119" t="s">
        <v>1139</v>
      </c>
    </row>
    <row r="2" spans="1:20" ht="12" x14ac:dyDescent="0.2">
      <c r="A2" s="120" t="s">
        <v>1140</v>
      </c>
    </row>
    <row r="4" spans="1:20" s="77" customFormat="1" x14ac:dyDescent="0.2">
      <c r="A4" s="76" t="s">
        <v>1058</v>
      </c>
      <c r="B4" s="76" t="s">
        <v>1035</v>
      </c>
      <c r="C4" s="76" t="s">
        <v>1036</v>
      </c>
      <c r="D4" s="76" t="s">
        <v>1037</v>
      </c>
      <c r="E4" s="76" t="s">
        <v>1038</v>
      </c>
      <c r="F4" s="76" t="s">
        <v>1039</v>
      </c>
      <c r="G4" s="76" t="s">
        <v>1040</v>
      </c>
      <c r="H4" s="76" t="s">
        <v>1041</v>
      </c>
      <c r="I4" s="76" t="s">
        <v>1042</v>
      </c>
      <c r="J4" s="76" t="s">
        <v>1043</v>
      </c>
      <c r="K4" s="76" t="s">
        <v>1044</v>
      </c>
      <c r="L4" s="76" t="s">
        <v>1045</v>
      </c>
      <c r="M4" s="76" t="s">
        <v>1046</v>
      </c>
      <c r="N4" s="76" t="s">
        <v>1047</v>
      </c>
      <c r="O4" s="76" t="s">
        <v>1048</v>
      </c>
      <c r="P4" s="76" t="s">
        <v>1049</v>
      </c>
      <c r="Q4" s="76" t="s">
        <v>1050</v>
      </c>
      <c r="R4" s="76" t="s">
        <v>1051</v>
      </c>
      <c r="S4" s="76" t="s">
        <v>1052</v>
      </c>
      <c r="T4" s="76" t="s">
        <v>1053</v>
      </c>
    </row>
    <row r="5" spans="1:20" x14ac:dyDescent="0.2">
      <c r="A5" s="52" t="s">
        <v>13</v>
      </c>
      <c r="B5" s="70">
        <v>1423.9739999999999</v>
      </c>
      <c r="C5" s="70">
        <v>1478.204</v>
      </c>
      <c r="D5" s="70">
        <v>1536.123</v>
      </c>
      <c r="E5" s="70">
        <v>1588.5940000000001</v>
      </c>
      <c r="F5" s="70">
        <v>1681.0709999999999</v>
      </c>
      <c r="G5" s="70">
        <v>1723.5229999999999</v>
      </c>
      <c r="H5" s="70">
        <v>1724.4469999999999</v>
      </c>
      <c r="I5" s="70">
        <v>1784.8910000000001</v>
      </c>
      <c r="J5" s="70">
        <v>1881.837</v>
      </c>
      <c r="K5" s="70">
        <v>1876.527</v>
      </c>
      <c r="L5" s="70">
        <v>1956.289</v>
      </c>
      <c r="M5" s="70">
        <v>2119.7910000000002</v>
      </c>
      <c r="N5" s="70">
        <v>2173.6080000000002</v>
      </c>
      <c r="O5" s="70">
        <v>2216.5729999999999</v>
      </c>
      <c r="P5" s="70">
        <v>2303.3020000000001</v>
      </c>
      <c r="Q5" s="70">
        <v>2429.5610000000001</v>
      </c>
      <c r="R5" s="70">
        <v>2574.71</v>
      </c>
      <c r="S5" s="70">
        <v>2388.0810000000001</v>
      </c>
      <c r="T5" s="70">
        <v>2370.0070000000001</v>
      </c>
    </row>
    <row r="6" spans="1:20" x14ac:dyDescent="0.2">
      <c r="A6" s="52" t="s">
        <v>45</v>
      </c>
      <c r="B6" s="70">
        <v>316.95699999999999</v>
      </c>
      <c r="C6" s="70">
        <v>288.91199999999998</v>
      </c>
      <c r="D6" s="70">
        <v>284.61900000000003</v>
      </c>
      <c r="E6" s="70">
        <v>306.42500000000001</v>
      </c>
      <c r="F6" s="70">
        <v>346.47300000000001</v>
      </c>
      <c r="G6" s="70">
        <v>362.40699999999998</v>
      </c>
      <c r="H6" s="70">
        <v>341.255</v>
      </c>
      <c r="I6" s="70">
        <v>351.34699999999998</v>
      </c>
      <c r="J6" s="70">
        <v>325.94</v>
      </c>
      <c r="K6" s="70">
        <v>338.327</v>
      </c>
      <c r="L6" s="70">
        <v>401.07600000000002</v>
      </c>
      <c r="M6" s="70">
        <v>374.44400000000002</v>
      </c>
      <c r="N6" s="70">
        <v>326.82299999999998</v>
      </c>
      <c r="O6" s="70">
        <v>394.11700000000002</v>
      </c>
      <c r="P6" s="70">
        <v>410.03699999999998</v>
      </c>
      <c r="Q6" s="70">
        <v>342.39499999999998</v>
      </c>
      <c r="R6" s="70">
        <v>365.83199999999999</v>
      </c>
      <c r="S6" s="70">
        <v>357.58499999999998</v>
      </c>
      <c r="T6" s="70">
        <v>369.85300000000001</v>
      </c>
    </row>
    <row r="7" spans="1:20" x14ac:dyDescent="0.2">
      <c r="A7" s="52" t="s">
        <v>46</v>
      </c>
      <c r="B7" s="70">
        <v>929.51599999999996</v>
      </c>
      <c r="C7" s="70">
        <v>896.90899999999999</v>
      </c>
      <c r="D7" s="70">
        <v>930.14300000000003</v>
      </c>
      <c r="E7" s="70">
        <v>963.60299999999995</v>
      </c>
      <c r="F7" s="70">
        <v>1064.7570000000001</v>
      </c>
      <c r="G7" s="70">
        <v>1041.0170000000001</v>
      </c>
      <c r="H7" s="70">
        <v>1010.028</v>
      </c>
      <c r="I7" s="70">
        <v>1028.69</v>
      </c>
      <c r="J7" s="70">
        <v>1047.9839999999999</v>
      </c>
      <c r="K7" s="70">
        <v>1121.895</v>
      </c>
      <c r="L7" s="70">
        <v>1179.876</v>
      </c>
      <c r="M7" s="70">
        <v>1192.0719999999999</v>
      </c>
      <c r="N7" s="70">
        <v>1196.655</v>
      </c>
      <c r="O7" s="70">
        <v>1182.6279999999999</v>
      </c>
      <c r="P7" s="70">
        <v>1189.8720000000001</v>
      </c>
      <c r="Q7" s="70">
        <v>1252.297</v>
      </c>
      <c r="R7" s="70">
        <v>1284.489</v>
      </c>
      <c r="S7" s="70">
        <v>1096.569</v>
      </c>
      <c r="T7" s="70">
        <v>1380.3679999999999</v>
      </c>
    </row>
    <row r="8" spans="1:20" x14ac:dyDescent="0.2">
      <c r="A8" s="52" t="s">
        <v>47</v>
      </c>
      <c r="B8" s="70">
        <v>895.60799999999995</v>
      </c>
      <c r="C8" s="70">
        <v>959.98199999999997</v>
      </c>
      <c r="D8" s="70">
        <v>958.23500000000001</v>
      </c>
      <c r="E8" s="70">
        <v>1027.8689999999999</v>
      </c>
      <c r="F8" s="70">
        <v>949.00199999999995</v>
      </c>
      <c r="G8" s="70">
        <v>945.02599999999995</v>
      </c>
      <c r="H8" s="70">
        <v>992.13400000000001</v>
      </c>
      <c r="I8" s="70">
        <v>1045.104</v>
      </c>
      <c r="J8" s="70">
        <v>1071.8630000000001</v>
      </c>
      <c r="K8" s="70">
        <v>1054.569</v>
      </c>
      <c r="L8" s="70">
        <v>1125.8119999999999</v>
      </c>
      <c r="M8" s="70">
        <v>1141.087</v>
      </c>
      <c r="N8" s="70">
        <v>1045.498</v>
      </c>
      <c r="O8" s="70">
        <v>1038.2249999999999</v>
      </c>
      <c r="P8" s="70">
        <v>1079.239</v>
      </c>
      <c r="Q8" s="70">
        <v>1063.519</v>
      </c>
      <c r="R8" s="70">
        <v>1054.991</v>
      </c>
      <c r="S8" s="70">
        <v>1022.865</v>
      </c>
      <c r="T8" s="70">
        <v>1096.0129999999999</v>
      </c>
    </row>
    <row r="9" spans="1:20" x14ac:dyDescent="0.2">
      <c r="A9" s="126" t="s">
        <v>48</v>
      </c>
      <c r="B9" s="125">
        <v>526.18600000000004</v>
      </c>
      <c r="C9" s="125">
        <v>545.58399999999995</v>
      </c>
      <c r="D9" s="125">
        <v>557.68200000000002</v>
      </c>
      <c r="E9" s="125">
        <v>550.17700000000002</v>
      </c>
      <c r="F9" s="125">
        <v>559.84199999999998</v>
      </c>
      <c r="G9" s="125">
        <v>586.779</v>
      </c>
      <c r="H9" s="125">
        <v>588.36</v>
      </c>
      <c r="I9" s="125">
        <v>598.24</v>
      </c>
      <c r="J9" s="125">
        <v>608.56899999999996</v>
      </c>
      <c r="K9" s="125">
        <v>587.23299999999995</v>
      </c>
      <c r="L9" s="125">
        <v>630.31600000000003</v>
      </c>
      <c r="M9" s="125">
        <v>640.40300000000002</v>
      </c>
      <c r="N9" s="125">
        <v>641.53599999999994</v>
      </c>
      <c r="O9" s="125">
        <v>656.50400000000002</v>
      </c>
      <c r="P9" s="125">
        <v>647.30899999999997</v>
      </c>
      <c r="Q9" s="125">
        <v>747.34699999999998</v>
      </c>
      <c r="R9" s="125">
        <v>787.71199999999999</v>
      </c>
      <c r="S9" s="125">
        <v>770.56500000000005</v>
      </c>
      <c r="T9" s="125">
        <v>845.24900000000002</v>
      </c>
    </row>
    <row r="10" spans="1:20" x14ac:dyDescent="0.2">
      <c r="A10" s="57" t="s">
        <v>49</v>
      </c>
      <c r="B10" s="121">
        <f t="shared" ref="B10:T10" si="0">SUM(B5:B9)</f>
        <v>4092.2410000000004</v>
      </c>
      <c r="C10" s="121">
        <f t="shared" si="0"/>
        <v>4169.5910000000003</v>
      </c>
      <c r="D10" s="121">
        <f t="shared" si="0"/>
        <v>4266.8020000000006</v>
      </c>
      <c r="E10" s="121">
        <f t="shared" si="0"/>
        <v>4436.6679999999997</v>
      </c>
      <c r="F10" s="121">
        <f t="shared" si="0"/>
        <v>4601.1449999999995</v>
      </c>
      <c r="G10" s="121">
        <f t="shared" si="0"/>
        <v>4658.7520000000004</v>
      </c>
      <c r="H10" s="121">
        <f t="shared" si="0"/>
        <v>4656.2239999999993</v>
      </c>
      <c r="I10" s="121">
        <f t="shared" si="0"/>
        <v>4808.2719999999999</v>
      </c>
      <c r="J10" s="121">
        <f t="shared" si="0"/>
        <v>4936.1929999999993</v>
      </c>
      <c r="K10" s="121">
        <f t="shared" si="0"/>
        <v>4978.5510000000004</v>
      </c>
      <c r="L10" s="121">
        <f t="shared" si="0"/>
        <v>5293.3689999999997</v>
      </c>
      <c r="M10" s="121">
        <f t="shared" si="0"/>
        <v>5467.7970000000005</v>
      </c>
      <c r="N10" s="121">
        <f t="shared" si="0"/>
        <v>5384.1200000000008</v>
      </c>
      <c r="O10" s="121">
        <f t="shared" si="0"/>
        <v>5488.0469999999996</v>
      </c>
      <c r="P10" s="121">
        <f t="shared" si="0"/>
        <v>5629.7590000000009</v>
      </c>
      <c r="Q10" s="121">
        <f t="shared" si="0"/>
        <v>5835.1189999999997</v>
      </c>
      <c r="R10" s="121">
        <f t="shared" si="0"/>
        <v>6067.7340000000004</v>
      </c>
      <c r="S10" s="121">
        <f t="shared" si="0"/>
        <v>5635.6650000000009</v>
      </c>
      <c r="T10" s="121">
        <f t="shared" si="0"/>
        <v>6061.49</v>
      </c>
    </row>
    <row r="12" spans="1:20" ht="12" x14ac:dyDescent="0.2">
      <c r="A12" s="42" t="s">
        <v>1057</v>
      </c>
    </row>
    <row r="13" spans="1:20" ht="12" x14ac:dyDescent="0.2">
      <c r="A13" s="42" t="s">
        <v>1179</v>
      </c>
    </row>
    <row r="14" spans="1:20" ht="12" x14ac:dyDescent="0.2">
      <c r="A14" s="42"/>
    </row>
    <row r="16" spans="1:20" x14ac:dyDescent="0.2">
      <c r="A16" s="145" t="s">
        <v>1094</v>
      </c>
    </row>
  </sheetData>
  <phoneticPr fontId="44" type="noConversion"/>
  <hyperlinks>
    <hyperlink ref="A16" location="Innehåll!A1" display="Tillbaka till innehållsförteckning" xr:uid="{869B2D33-A8D7-4679-AC1B-5A06B9846C86}"/>
  </hyperlink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014D-F494-4DA7-9104-3BF4BDD332DF}">
  <dimension ref="A1:T17"/>
  <sheetViews>
    <sheetView showGridLines="0" workbookViewId="0">
      <selection activeCell="T18" sqref="T18"/>
    </sheetView>
  </sheetViews>
  <sheetFormatPr defaultRowHeight="11.25" x14ac:dyDescent="0.2"/>
  <cols>
    <col min="1" max="1" width="25.5" customWidth="1"/>
    <col min="20" max="20" width="11.5" bestFit="1" customWidth="1"/>
  </cols>
  <sheetData>
    <row r="1" spans="1:20" ht="12" x14ac:dyDescent="0.2">
      <c r="A1" s="148" t="s">
        <v>1141</v>
      </c>
    </row>
    <row r="2" spans="1:20" ht="12" x14ac:dyDescent="0.2">
      <c r="A2" s="149" t="s">
        <v>1142</v>
      </c>
    </row>
    <row r="4" spans="1:20" s="77" customFormat="1" x14ac:dyDescent="0.2">
      <c r="A4" s="68" t="s">
        <v>38</v>
      </c>
      <c r="B4" s="76" t="s">
        <v>1035</v>
      </c>
      <c r="C4" s="76" t="s">
        <v>1036</v>
      </c>
      <c r="D4" s="76" t="s">
        <v>1037</v>
      </c>
      <c r="E4" s="76" t="s">
        <v>1038</v>
      </c>
      <c r="F4" s="76" t="s">
        <v>1039</v>
      </c>
      <c r="G4" s="76" t="s">
        <v>1040</v>
      </c>
      <c r="H4" s="76" t="s">
        <v>1041</v>
      </c>
      <c r="I4" s="76" t="s">
        <v>1042</v>
      </c>
      <c r="J4" s="76" t="s">
        <v>1043</v>
      </c>
      <c r="K4" s="76" t="s">
        <v>1044</v>
      </c>
      <c r="L4" s="76" t="s">
        <v>1045</v>
      </c>
      <c r="M4" s="76" t="s">
        <v>1046</v>
      </c>
      <c r="N4" s="76" t="s">
        <v>1047</v>
      </c>
      <c r="O4" s="76" t="s">
        <v>1048</v>
      </c>
      <c r="P4" s="76" t="s">
        <v>1049</v>
      </c>
      <c r="Q4" s="76" t="s">
        <v>1050</v>
      </c>
      <c r="R4" s="76" t="s">
        <v>1051</v>
      </c>
      <c r="S4" s="76" t="s">
        <v>1052</v>
      </c>
      <c r="T4" s="76" t="s">
        <v>1053</v>
      </c>
    </row>
    <row r="5" spans="1:20" x14ac:dyDescent="0.2">
      <c r="A5" s="52" t="s">
        <v>13</v>
      </c>
      <c r="B5" s="70">
        <v>1486</v>
      </c>
      <c r="C5" s="70">
        <v>1481</v>
      </c>
      <c r="D5" s="70">
        <v>1464</v>
      </c>
      <c r="E5" s="70">
        <v>1608</v>
      </c>
      <c r="F5" s="70">
        <v>1630</v>
      </c>
      <c r="G5" s="70">
        <v>1546</v>
      </c>
      <c r="H5" s="70">
        <v>1539</v>
      </c>
      <c r="I5" s="70">
        <v>1513</v>
      </c>
      <c r="J5" s="70">
        <v>1530</v>
      </c>
      <c r="K5" s="70">
        <v>1453</v>
      </c>
      <c r="L5" s="70">
        <v>1557</v>
      </c>
      <c r="M5" s="70">
        <v>1582</v>
      </c>
      <c r="N5" s="70">
        <v>1669</v>
      </c>
      <c r="O5" s="70">
        <v>1685</v>
      </c>
      <c r="P5" s="70">
        <v>1683</v>
      </c>
      <c r="Q5" s="70">
        <v>1720</v>
      </c>
      <c r="R5" s="70">
        <v>1735</v>
      </c>
      <c r="S5" s="70">
        <v>1588</v>
      </c>
      <c r="T5" s="70">
        <v>1571</v>
      </c>
    </row>
    <row r="6" spans="1:20" x14ac:dyDescent="0.2">
      <c r="A6" s="52" t="s">
        <v>45</v>
      </c>
      <c r="B6" s="70">
        <v>326</v>
      </c>
      <c r="C6" s="70">
        <v>328</v>
      </c>
      <c r="D6" s="70">
        <v>330</v>
      </c>
      <c r="E6" s="70">
        <v>346</v>
      </c>
      <c r="F6" s="70">
        <v>345</v>
      </c>
      <c r="G6" s="70">
        <v>325</v>
      </c>
      <c r="H6" s="70">
        <v>309</v>
      </c>
      <c r="I6" s="70">
        <v>329</v>
      </c>
      <c r="J6" s="70">
        <v>332</v>
      </c>
      <c r="K6" s="70">
        <v>316</v>
      </c>
      <c r="L6" s="70">
        <v>320</v>
      </c>
      <c r="M6" s="70">
        <v>335</v>
      </c>
      <c r="N6" s="70">
        <v>331</v>
      </c>
      <c r="O6" s="70">
        <v>319</v>
      </c>
      <c r="P6" s="70">
        <v>309</v>
      </c>
      <c r="Q6" s="70">
        <v>285</v>
      </c>
      <c r="R6" s="70">
        <v>283</v>
      </c>
      <c r="S6" s="70">
        <v>260</v>
      </c>
      <c r="T6" s="70">
        <v>266</v>
      </c>
    </row>
    <row r="7" spans="1:20" x14ac:dyDescent="0.2">
      <c r="A7" s="52" t="s">
        <v>46</v>
      </c>
      <c r="B7" s="70">
        <v>1592</v>
      </c>
      <c r="C7" s="70">
        <v>1624</v>
      </c>
      <c r="D7" s="70">
        <v>1555</v>
      </c>
      <c r="E7" s="70">
        <v>1667</v>
      </c>
      <c r="F7" s="70">
        <v>1649</v>
      </c>
      <c r="G7" s="70">
        <v>1585</v>
      </c>
      <c r="H7" s="70">
        <v>1433</v>
      </c>
      <c r="I7" s="70">
        <v>1405</v>
      </c>
      <c r="J7" s="70">
        <v>1403</v>
      </c>
      <c r="K7" s="70">
        <v>1481</v>
      </c>
      <c r="L7" s="70">
        <v>1467</v>
      </c>
      <c r="M7" s="70">
        <v>1485</v>
      </c>
      <c r="N7" s="70">
        <v>1500</v>
      </c>
      <c r="O7" s="70">
        <v>1396</v>
      </c>
      <c r="P7" s="70">
        <v>1380</v>
      </c>
      <c r="Q7" s="70">
        <v>1394</v>
      </c>
      <c r="R7" s="70">
        <v>1288</v>
      </c>
      <c r="S7" s="70">
        <v>1130</v>
      </c>
      <c r="T7" s="70">
        <v>1305</v>
      </c>
    </row>
    <row r="8" spans="1:20" x14ac:dyDescent="0.2">
      <c r="A8" s="52" t="s">
        <v>47</v>
      </c>
      <c r="B8" s="70">
        <v>1150</v>
      </c>
      <c r="C8" s="70">
        <v>1219</v>
      </c>
      <c r="D8" s="70">
        <v>1223</v>
      </c>
      <c r="E8" s="70">
        <v>1261</v>
      </c>
      <c r="F8" s="70">
        <v>1211</v>
      </c>
      <c r="G8" s="70">
        <v>1161</v>
      </c>
      <c r="H8" s="70">
        <v>1133</v>
      </c>
      <c r="I8" s="70">
        <v>1123</v>
      </c>
      <c r="J8" s="70">
        <v>1183</v>
      </c>
      <c r="K8" s="70">
        <v>1073</v>
      </c>
      <c r="L8" s="70">
        <v>1254</v>
      </c>
      <c r="M8" s="70">
        <v>1247</v>
      </c>
      <c r="N8" s="70">
        <v>1231</v>
      </c>
      <c r="O8" s="70">
        <v>1147</v>
      </c>
      <c r="P8" s="70">
        <v>1091</v>
      </c>
      <c r="Q8" s="70">
        <v>1040</v>
      </c>
      <c r="R8" s="70">
        <v>1103</v>
      </c>
      <c r="S8" s="70">
        <v>1054</v>
      </c>
      <c r="T8" s="70">
        <v>1111</v>
      </c>
    </row>
    <row r="9" spans="1:20" x14ac:dyDescent="0.2">
      <c r="A9" s="52" t="s">
        <v>48</v>
      </c>
      <c r="B9" s="70">
        <v>1063</v>
      </c>
      <c r="C9" s="70">
        <v>1052</v>
      </c>
      <c r="D9" s="70">
        <v>1076</v>
      </c>
      <c r="E9" s="70">
        <v>1100</v>
      </c>
      <c r="F9" s="70">
        <v>1099</v>
      </c>
      <c r="G9" s="70">
        <v>1135</v>
      </c>
      <c r="H9" s="70">
        <v>1113</v>
      </c>
      <c r="I9" s="70">
        <v>1110</v>
      </c>
      <c r="J9" s="70">
        <v>1115</v>
      </c>
      <c r="K9" s="70">
        <v>1130</v>
      </c>
      <c r="L9" s="70">
        <v>1152</v>
      </c>
      <c r="M9" s="70">
        <v>1241</v>
      </c>
      <c r="N9" s="70">
        <v>1172</v>
      </c>
      <c r="O9" s="70">
        <v>1090</v>
      </c>
      <c r="P9" s="70">
        <v>1088</v>
      </c>
      <c r="Q9" s="70">
        <v>1090</v>
      </c>
      <c r="R9" s="70">
        <v>1115</v>
      </c>
      <c r="S9" s="70">
        <v>1000</v>
      </c>
      <c r="T9" s="70">
        <v>995</v>
      </c>
    </row>
    <row r="10" spans="1:20" x14ac:dyDescent="0.2">
      <c r="A10" s="25" t="s">
        <v>49</v>
      </c>
      <c r="B10" s="25">
        <f t="shared" ref="B10:T10" si="0">SUM(B5:B9)</f>
        <v>5617</v>
      </c>
      <c r="C10" s="25">
        <f t="shared" si="0"/>
        <v>5704</v>
      </c>
      <c r="D10" s="25">
        <f t="shared" si="0"/>
        <v>5648</v>
      </c>
      <c r="E10" s="25">
        <f t="shared" si="0"/>
        <v>5982</v>
      </c>
      <c r="F10" s="25">
        <f t="shared" si="0"/>
        <v>5934</v>
      </c>
      <c r="G10" s="25">
        <f t="shared" si="0"/>
        <v>5752</v>
      </c>
      <c r="H10" s="25">
        <f t="shared" si="0"/>
        <v>5527</v>
      </c>
      <c r="I10" s="25">
        <f t="shared" si="0"/>
        <v>5480</v>
      </c>
      <c r="J10" s="25">
        <f t="shared" si="0"/>
        <v>5563</v>
      </c>
      <c r="K10" s="25">
        <f t="shared" si="0"/>
        <v>5453</v>
      </c>
      <c r="L10" s="25">
        <f t="shared" si="0"/>
        <v>5750</v>
      </c>
      <c r="M10" s="25">
        <f t="shared" si="0"/>
        <v>5890</v>
      </c>
      <c r="N10" s="25">
        <f t="shared" si="0"/>
        <v>5903</v>
      </c>
      <c r="O10" s="25">
        <f t="shared" si="0"/>
        <v>5637</v>
      </c>
      <c r="P10" s="25">
        <f t="shared" si="0"/>
        <v>5551</v>
      </c>
      <c r="Q10" s="25">
        <f t="shared" si="0"/>
        <v>5529</v>
      </c>
      <c r="R10" s="25">
        <f t="shared" si="0"/>
        <v>5524</v>
      </c>
      <c r="S10" s="25">
        <f t="shared" si="0"/>
        <v>5032</v>
      </c>
      <c r="T10" s="25">
        <f t="shared" si="0"/>
        <v>5248</v>
      </c>
    </row>
    <row r="12" spans="1:20" ht="12" x14ac:dyDescent="0.2">
      <c r="A12" s="42" t="s">
        <v>1057</v>
      </c>
    </row>
    <row r="13" spans="1:20" ht="12" x14ac:dyDescent="0.2">
      <c r="A13" s="41" t="s">
        <v>1180</v>
      </c>
    </row>
    <row r="15" spans="1:20" x14ac:dyDescent="0.2">
      <c r="A15" s="145" t="s">
        <v>1094</v>
      </c>
    </row>
    <row r="17" spans="20:20" x14ac:dyDescent="0.2">
      <c r="T17">
        <f>Tabell37[[#Totals],[2021]]/Tabell37[[#Totals],[2019]]</f>
        <v>0.95003620564808111</v>
      </c>
    </row>
  </sheetData>
  <hyperlinks>
    <hyperlink ref="A15" location="Innehåll!A1" display="Tillbaka till innehållsförteckning" xr:uid="{D6D1D860-C06D-43D5-84C5-E30906E28F10}"/>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W22"/>
  <sheetViews>
    <sheetView showGridLines="0" workbookViewId="0">
      <selection activeCell="E9" sqref="E9"/>
    </sheetView>
  </sheetViews>
  <sheetFormatPr defaultRowHeight="11.25" x14ac:dyDescent="0.2"/>
  <cols>
    <col min="1" max="1" width="40.33203125" customWidth="1"/>
    <col min="2" max="11" width="18.83203125" customWidth="1"/>
    <col min="12" max="12" width="10.6640625" bestFit="1" customWidth="1"/>
    <col min="17" max="17" width="13.6640625" bestFit="1" customWidth="1"/>
    <col min="18" max="18" width="14.5" bestFit="1" customWidth="1"/>
    <col min="20" max="20" width="13.6640625" bestFit="1" customWidth="1"/>
    <col min="21" max="21" width="15" bestFit="1" customWidth="1"/>
  </cols>
  <sheetData>
    <row r="1" spans="1:23" ht="12" x14ac:dyDescent="0.2">
      <c r="A1" s="122" t="s">
        <v>1096</v>
      </c>
      <c r="B1" s="52"/>
      <c r="C1" s="52"/>
      <c r="D1" s="52"/>
      <c r="E1" s="52"/>
      <c r="F1" s="52"/>
      <c r="G1" s="52"/>
      <c r="H1" s="52"/>
      <c r="I1" s="52"/>
      <c r="J1" s="52"/>
      <c r="K1" s="52"/>
      <c r="L1" s="96"/>
    </row>
    <row r="2" spans="1:23" ht="12" x14ac:dyDescent="0.2">
      <c r="A2" s="123" t="s">
        <v>1097</v>
      </c>
      <c r="B2" s="52"/>
      <c r="C2" s="52"/>
      <c r="D2" s="52"/>
      <c r="E2" s="52"/>
      <c r="F2" s="52"/>
      <c r="G2" s="52"/>
      <c r="H2" s="52"/>
      <c r="I2" s="52"/>
      <c r="J2" s="52"/>
      <c r="K2" s="52"/>
      <c r="L2" s="52"/>
    </row>
    <row r="3" spans="1:23" x14ac:dyDescent="0.2">
      <c r="A3" s="52"/>
      <c r="B3" s="52"/>
      <c r="C3" s="52"/>
      <c r="D3" s="52"/>
      <c r="E3" s="52"/>
      <c r="F3" s="52"/>
      <c r="G3" s="52"/>
      <c r="H3" s="52"/>
      <c r="I3" s="52"/>
      <c r="J3" s="52"/>
      <c r="K3" s="52"/>
      <c r="L3" s="52"/>
    </row>
    <row r="4" spans="1:23" s="60" customFormat="1" x14ac:dyDescent="0.2">
      <c r="A4" s="176" t="s">
        <v>38</v>
      </c>
      <c r="B4" s="176" t="s">
        <v>1013</v>
      </c>
      <c r="C4" s="176" t="s">
        <v>1014</v>
      </c>
      <c r="D4" s="176" t="s">
        <v>1092</v>
      </c>
      <c r="E4" s="176" t="s">
        <v>1016</v>
      </c>
      <c r="F4" s="176" t="s">
        <v>1015</v>
      </c>
      <c r="G4" s="176" t="s">
        <v>1093</v>
      </c>
      <c r="H4" s="57"/>
      <c r="I4" s="57"/>
      <c r="J4" s="57"/>
      <c r="K4" s="57"/>
      <c r="L4" s="96"/>
      <c r="Q4" s="57"/>
      <c r="R4" s="57"/>
      <c r="S4" s="57"/>
      <c r="T4" s="57"/>
      <c r="U4" s="57"/>
      <c r="V4" s="57"/>
      <c r="W4" s="58"/>
    </row>
    <row r="5" spans="1:23" x14ac:dyDescent="0.2">
      <c r="A5" s="134" t="s">
        <v>1155</v>
      </c>
      <c r="B5" s="177">
        <v>26</v>
      </c>
      <c r="C5" s="84">
        <v>25</v>
      </c>
      <c r="D5" s="191">
        <f>(C5/B5)*100</f>
        <v>96.15384615384616</v>
      </c>
      <c r="E5" s="134">
        <v>26</v>
      </c>
      <c r="F5" s="134">
        <v>25</v>
      </c>
      <c r="G5" s="143">
        <f t="shared" ref="G5:G16" si="0">(F5/E5)*100</f>
        <v>96.15384615384616</v>
      </c>
      <c r="H5" s="53"/>
      <c r="I5" s="145"/>
      <c r="J5" s="53"/>
      <c r="K5" s="53"/>
      <c r="Q5" s="52"/>
      <c r="R5" s="52"/>
      <c r="S5" s="52"/>
      <c r="T5" s="52"/>
      <c r="U5" s="52"/>
      <c r="V5" s="52"/>
    </row>
    <row r="6" spans="1:23" x14ac:dyDescent="0.2">
      <c r="A6" s="134" t="s">
        <v>1156</v>
      </c>
      <c r="B6" s="134">
        <v>20</v>
      </c>
      <c r="C6" s="134">
        <v>19</v>
      </c>
      <c r="D6" s="143">
        <f t="shared" ref="D6:D16" si="1">(C6/B6)*100</f>
        <v>95</v>
      </c>
      <c r="E6" s="134">
        <v>20</v>
      </c>
      <c r="F6" s="134">
        <v>17</v>
      </c>
      <c r="G6" s="143">
        <f t="shared" si="0"/>
        <v>85</v>
      </c>
      <c r="H6" s="53"/>
      <c r="I6" s="53"/>
      <c r="J6" s="53"/>
      <c r="K6" s="53"/>
      <c r="Q6" s="52"/>
      <c r="R6" s="52"/>
      <c r="S6" s="52"/>
      <c r="T6" s="52"/>
      <c r="U6" s="52"/>
      <c r="V6" s="52"/>
    </row>
    <row r="7" spans="1:23" x14ac:dyDescent="0.2">
      <c r="A7" s="134" t="s">
        <v>1157</v>
      </c>
      <c r="B7" s="134">
        <v>42</v>
      </c>
      <c r="C7" s="134">
        <v>36</v>
      </c>
      <c r="D7" s="143">
        <f t="shared" si="1"/>
        <v>85.714285714285708</v>
      </c>
      <c r="E7" s="134">
        <v>42</v>
      </c>
      <c r="F7" s="134">
        <v>36</v>
      </c>
      <c r="G7" s="143">
        <f t="shared" si="0"/>
        <v>85.714285714285708</v>
      </c>
      <c r="H7" s="53"/>
      <c r="I7" s="53"/>
      <c r="J7" s="53"/>
      <c r="K7" s="53"/>
      <c r="Q7" s="52"/>
      <c r="R7" s="52"/>
      <c r="S7" s="52"/>
      <c r="T7" s="52"/>
      <c r="U7" s="52"/>
      <c r="V7" s="52"/>
    </row>
    <row r="8" spans="1:23" x14ac:dyDescent="0.2">
      <c r="A8" s="134" t="s">
        <v>1158</v>
      </c>
      <c r="B8" s="134">
        <v>89</v>
      </c>
      <c r="C8" s="134">
        <v>74</v>
      </c>
      <c r="D8" s="143">
        <f t="shared" si="1"/>
        <v>83.146067415730343</v>
      </c>
      <c r="E8" s="134">
        <v>95</v>
      </c>
      <c r="F8" s="134">
        <v>75</v>
      </c>
      <c r="G8" s="143">
        <f t="shared" si="0"/>
        <v>78.94736842105263</v>
      </c>
      <c r="H8" s="53"/>
      <c r="I8" s="53"/>
      <c r="J8" s="53"/>
      <c r="K8" s="53"/>
      <c r="Q8" s="52"/>
      <c r="R8" s="52"/>
      <c r="S8" s="52"/>
      <c r="T8" s="52"/>
      <c r="U8" s="52"/>
      <c r="V8" s="52"/>
    </row>
    <row r="9" spans="1:23" x14ac:dyDescent="0.2">
      <c r="A9" s="134" t="s">
        <v>1159</v>
      </c>
      <c r="B9" s="134">
        <v>14</v>
      </c>
      <c r="C9" s="134">
        <v>14</v>
      </c>
      <c r="D9" s="143">
        <f t="shared" si="1"/>
        <v>100</v>
      </c>
      <c r="E9" s="134">
        <v>15</v>
      </c>
      <c r="F9" s="134">
        <v>14</v>
      </c>
      <c r="G9" s="143">
        <f>(F9/E9)*100</f>
        <v>93.333333333333329</v>
      </c>
      <c r="H9" s="53"/>
      <c r="I9" s="53"/>
      <c r="J9" s="53"/>
      <c r="K9" s="53"/>
      <c r="Q9" s="52"/>
      <c r="R9" s="52"/>
      <c r="S9" s="52"/>
      <c r="T9" s="52"/>
      <c r="U9" s="52"/>
      <c r="V9" s="52"/>
    </row>
    <row r="10" spans="1:23" x14ac:dyDescent="0.2">
      <c r="A10" s="134" t="s">
        <v>1160</v>
      </c>
      <c r="B10" s="134">
        <v>250</v>
      </c>
      <c r="C10" s="134">
        <v>136</v>
      </c>
      <c r="D10" s="143">
        <f>(C10/B10)*100</f>
        <v>54.400000000000006</v>
      </c>
      <c r="E10" s="134">
        <v>251</v>
      </c>
      <c r="F10" s="134">
        <v>154</v>
      </c>
      <c r="G10" s="143">
        <f>(F10/E10)*100</f>
        <v>61.354581673306775</v>
      </c>
      <c r="H10" s="53"/>
      <c r="I10" s="53"/>
      <c r="J10" s="53"/>
      <c r="K10" s="53"/>
      <c r="Q10" s="52"/>
      <c r="R10" s="52"/>
      <c r="S10" s="52"/>
      <c r="T10" s="52"/>
      <c r="U10" s="52"/>
      <c r="V10" s="52"/>
    </row>
    <row r="11" spans="1:23" s="60" customFormat="1" x14ac:dyDescent="0.2">
      <c r="A11" s="176" t="s">
        <v>89</v>
      </c>
      <c r="B11" s="176">
        <f>SUM(B5:B10)</f>
        <v>441</v>
      </c>
      <c r="C11" s="176">
        <f>SUM(C5:C10)</f>
        <v>304</v>
      </c>
      <c r="D11" s="144">
        <f>(C11/B11)*100</f>
        <v>68.934240362811792</v>
      </c>
      <c r="E11" s="176">
        <f>SUM(E5:E10)</f>
        <v>449</v>
      </c>
      <c r="F11" s="176">
        <f>SUM(F5:F10)</f>
        <v>321</v>
      </c>
      <c r="G11" s="144">
        <f>(F11/E11)*100</f>
        <v>71.492204899777278</v>
      </c>
      <c r="H11" s="144"/>
      <c r="I11" s="144"/>
      <c r="J11" s="144"/>
      <c r="K11" s="144"/>
      <c r="Q11" s="57"/>
      <c r="R11" s="57"/>
      <c r="S11" s="57"/>
      <c r="T11" s="57"/>
      <c r="U11" s="57"/>
      <c r="V11" s="57"/>
    </row>
    <row r="12" spans="1:23" x14ac:dyDescent="0.2">
      <c r="A12" s="134" t="s">
        <v>1161</v>
      </c>
      <c r="B12" s="134">
        <v>322</v>
      </c>
      <c r="C12" s="134">
        <v>122</v>
      </c>
      <c r="D12" s="143">
        <f t="shared" si="1"/>
        <v>37.888198757763973</v>
      </c>
      <c r="E12" s="134">
        <v>309</v>
      </c>
      <c r="F12" s="134">
        <v>162</v>
      </c>
      <c r="G12" s="143">
        <f t="shared" si="0"/>
        <v>52.427184466019419</v>
      </c>
      <c r="H12" s="53"/>
      <c r="I12" s="53"/>
      <c r="J12" s="53"/>
      <c r="K12" s="53"/>
      <c r="Q12" s="52"/>
      <c r="R12" s="52"/>
      <c r="S12" s="52"/>
      <c r="T12" s="52"/>
      <c r="U12" s="52"/>
      <c r="V12" s="52"/>
    </row>
    <row r="13" spans="1:23" x14ac:dyDescent="0.2">
      <c r="A13" s="134" t="s">
        <v>1162</v>
      </c>
      <c r="B13" s="134">
        <v>8</v>
      </c>
      <c r="C13" s="134">
        <v>6</v>
      </c>
      <c r="D13" s="143">
        <f t="shared" si="1"/>
        <v>75</v>
      </c>
      <c r="E13" s="134">
        <v>9</v>
      </c>
      <c r="F13" s="134">
        <v>7</v>
      </c>
      <c r="G13" s="143">
        <f t="shared" si="0"/>
        <v>77.777777777777786</v>
      </c>
      <c r="H13" s="53"/>
      <c r="I13" s="53"/>
      <c r="J13" s="53"/>
      <c r="K13" s="53"/>
      <c r="Q13" s="52"/>
      <c r="R13" s="52"/>
      <c r="S13" s="52"/>
      <c r="T13" s="52"/>
      <c r="U13" s="52"/>
      <c r="V13" s="52"/>
    </row>
    <row r="14" spans="1:23" x14ac:dyDescent="0.2">
      <c r="A14" s="134" t="s">
        <v>1163</v>
      </c>
      <c r="B14" s="134">
        <v>36</v>
      </c>
      <c r="C14" s="134">
        <v>0</v>
      </c>
      <c r="D14" s="143">
        <f t="shared" si="1"/>
        <v>0</v>
      </c>
      <c r="E14" s="134">
        <v>46</v>
      </c>
      <c r="F14" s="134">
        <v>0</v>
      </c>
      <c r="G14" s="143">
        <f t="shared" si="0"/>
        <v>0</v>
      </c>
      <c r="H14" s="53"/>
      <c r="I14" s="53"/>
      <c r="J14" s="53"/>
      <c r="K14" s="53"/>
      <c r="Q14" s="52"/>
      <c r="R14" s="52"/>
      <c r="S14" s="52"/>
      <c r="T14" s="52"/>
      <c r="U14" s="52"/>
      <c r="V14" s="52"/>
    </row>
    <row r="15" spans="1:23" x14ac:dyDescent="0.2">
      <c r="A15" s="25" t="s">
        <v>89</v>
      </c>
      <c r="B15" s="25">
        <f>SUM(B12:B14)</f>
        <v>366</v>
      </c>
      <c r="C15" s="25">
        <f>SUM(C12:C14)</f>
        <v>128</v>
      </c>
      <c r="D15" s="25">
        <f t="shared" si="1"/>
        <v>34.972677595628419</v>
      </c>
      <c r="E15" s="25">
        <f>SUM(E12:E14)</f>
        <v>364</v>
      </c>
      <c r="F15" s="25">
        <f>SUM(F12:F14)</f>
        <v>169</v>
      </c>
      <c r="G15" s="25">
        <f t="shared" si="0"/>
        <v>46.428571428571431</v>
      </c>
      <c r="H15" s="144"/>
      <c r="I15" s="144"/>
      <c r="J15" s="144"/>
      <c r="K15" s="144"/>
      <c r="Q15" s="52"/>
      <c r="R15" s="52"/>
      <c r="S15" s="52"/>
      <c r="T15" s="52"/>
      <c r="U15" s="52"/>
      <c r="V15" s="52"/>
    </row>
    <row r="16" spans="1:23" x14ac:dyDescent="0.2">
      <c r="A16" s="25" t="s">
        <v>49</v>
      </c>
      <c r="B16" s="25">
        <v>807</v>
      </c>
      <c r="C16" s="25">
        <v>432</v>
      </c>
      <c r="D16" s="25">
        <f t="shared" si="1"/>
        <v>53.531598513011147</v>
      </c>
      <c r="E16" s="25">
        <v>813</v>
      </c>
      <c r="F16" s="25">
        <v>490</v>
      </c>
      <c r="G16" s="25">
        <f t="shared" si="0"/>
        <v>60.270602706027063</v>
      </c>
      <c r="H16" s="58"/>
      <c r="I16" s="58"/>
      <c r="J16" s="58"/>
      <c r="K16" s="58"/>
      <c r="L16" s="52"/>
    </row>
    <row r="17" spans="1:12" x14ac:dyDescent="0.2">
      <c r="A17" s="57"/>
      <c r="B17" s="57"/>
      <c r="C17" s="78"/>
      <c r="D17" s="58"/>
      <c r="E17" s="57"/>
      <c r="F17" s="57"/>
      <c r="G17" s="58"/>
      <c r="H17" s="58"/>
      <c r="I17" s="58"/>
      <c r="J17" s="58"/>
      <c r="K17" s="58"/>
      <c r="L17" s="52"/>
    </row>
    <row r="18" spans="1:12" x14ac:dyDescent="0.2">
      <c r="A18" s="52" t="s">
        <v>1099</v>
      </c>
      <c r="B18" s="52"/>
      <c r="C18" s="52"/>
      <c r="D18" s="52"/>
      <c r="E18" s="52"/>
      <c r="F18" s="52"/>
      <c r="G18" s="52"/>
      <c r="H18" s="52"/>
      <c r="I18" s="52"/>
      <c r="J18" s="52"/>
      <c r="K18" s="52"/>
      <c r="L18" s="52"/>
    </row>
    <row r="19" spans="1:12" x14ac:dyDescent="0.2">
      <c r="A19" s="52" t="s">
        <v>1098</v>
      </c>
      <c r="B19" s="52"/>
      <c r="C19" s="52"/>
      <c r="D19" s="52"/>
      <c r="E19" s="52"/>
      <c r="F19" s="52"/>
      <c r="G19" s="52"/>
      <c r="H19" s="52"/>
      <c r="I19" s="52"/>
      <c r="J19" s="52"/>
      <c r="K19" s="52"/>
      <c r="L19" s="52"/>
    </row>
    <row r="20" spans="1:12" x14ac:dyDescent="0.2">
      <c r="B20" s="52"/>
      <c r="C20" s="52"/>
      <c r="D20" s="52"/>
      <c r="E20" s="52"/>
      <c r="F20" s="52"/>
      <c r="G20" s="52"/>
      <c r="H20" s="52"/>
      <c r="I20" s="52"/>
      <c r="J20" s="52"/>
      <c r="K20" s="52"/>
      <c r="L20" s="52"/>
    </row>
    <row r="22" spans="1:12" x14ac:dyDescent="0.2">
      <c r="A22" s="145" t="s">
        <v>1094</v>
      </c>
    </row>
  </sheetData>
  <hyperlinks>
    <hyperlink ref="A22" location="Innehåll!A1" display="Tillbaka till innehållsförteckning" xr:uid="{B28642C5-4369-46F2-8D99-14A7D8F73502}"/>
  </hyperlinks>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C1B5-1130-49F4-BA1A-B4ABA382773B}">
  <dimension ref="A1:I18"/>
  <sheetViews>
    <sheetView showGridLines="0" workbookViewId="0">
      <selection activeCell="C14" sqref="C14"/>
    </sheetView>
  </sheetViews>
  <sheetFormatPr defaultRowHeight="11.25" x14ac:dyDescent="0.2"/>
  <cols>
    <col min="1" max="1" width="38.5" customWidth="1"/>
    <col min="2" max="8" width="17.33203125" customWidth="1"/>
  </cols>
  <sheetData>
    <row r="1" spans="1:9" ht="12" x14ac:dyDescent="0.2">
      <c r="A1" s="127" t="s">
        <v>1143</v>
      </c>
      <c r="B1" s="52"/>
      <c r="C1" s="52"/>
      <c r="D1" s="52"/>
      <c r="E1" s="52"/>
      <c r="F1" s="52"/>
      <c r="G1" s="52"/>
      <c r="H1" s="52"/>
    </row>
    <row r="2" spans="1:9" ht="12" x14ac:dyDescent="0.2">
      <c r="A2" s="128" t="s">
        <v>1144</v>
      </c>
      <c r="B2" s="52"/>
      <c r="C2" s="52"/>
      <c r="D2" s="52"/>
      <c r="E2" s="52"/>
      <c r="F2" s="52"/>
      <c r="G2" s="52"/>
      <c r="H2" s="52"/>
      <c r="I2" s="96"/>
    </row>
    <row r="3" spans="1:9" x14ac:dyDescent="0.2">
      <c r="A3" s="52"/>
      <c r="B3" s="52"/>
      <c r="C3" s="52"/>
      <c r="D3" s="52"/>
      <c r="E3" s="52"/>
      <c r="F3" s="52"/>
      <c r="G3" s="52"/>
      <c r="H3" s="52"/>
    </row>
    <row r="4" spans="1:9" s="64" customFormat="1" ht="22.5" x14ac:dyDescent="0.2">
      <c r="A4" s="64" t="s">
        <v>38</v>
      </c>
      <c r="B4" s="64" t="s">
        <v>146</v>
      </c>
      <c r="C4" s="64" t="s">
        <v>147</v>
      </c>
      <c r="D4" s="64" t="s">
        <v>148</v>
      </c>
      <c r="E4" s="64" t="s">
        <v>149</v>
      </c>
      <c r="F4" s="64" t="s">
        <v>150</v>
      </c>
      <c r="G4" s="64" t="s">
        <v>151</v>
      </c>
      <c r="H4" s="64" t="s">
        <v>152</v>
      </c>
    </row>
    <row r="5" spans="1:9" x14ac:dyDescent="0.2">
      <c r="A5" s="52" t="s">
        <v>13</v>
      </c>
      <c r="B5" s="52">
        <v>76</v>
      </c>
      <c r="C5" s="52">
        <v>0</v>
      </c>
      <c r="D5" s="52">
        <v>0</v>
      </c>
      <c r="E5" s="52">
        <v>0</v>
      </c>
      <c r="F5" s="52">
        <v>0</v>
      </c>
      <c r="G5" s="52">
        <v>2</v>
      </c>
      <c r="H5" s="52">
        <f>SUM(B5:G5)</f>
        <v>78</v>
      </c>
    </row>
    <row r="6" spans="1:9" x14ac:dyDescent="0.2">
      <c r="A6" s="52" t="s">
        <v>45</v>
      </c>
      <c r="B6" s="52">
        <v>63</v>
      </c>
      <c r="C6" s="52">
        <v>0</v>
      </c>
      <c r="D6" s="52">
        <v>1</v>
      </c>
      <c r="E6" s="52">
        <v>1</v>
      </c>
      <c r="F6" s="52">
        <v>2</v>
      </c>
      <c r="G6" s="52">
        <v>10</v>
      </c>
      <c r="H6" s="52">
        <f t="shared" ref="H6:H11" si="0">SUM(B6:G6)</f>
        <v>77</v>
      </c>
    </row>
    <row r="7" spans="1:9" x14ac:dyDescent="0.2">
      <c r="A7" s="52" t="s">
        <v>46</v>
      </c>
      <c r="B7" s="52">
        <v>20</v>
      </c>
      <c r="C7" s="52">
        <v>3</v>
      </c>
      <c r="D7" s="59">
        <v>41</v>
      </c>
      <c r="E7" s="52">
        <v>13</v>
      </c>
      <c r="F7" s="52">
        <v>1</v>
      </c>
      <c r="G7" s="52">
        <v>1</v>
      </c>
      <c r="H7" s="52">
        <f t="shared" si="0"/>
        <v>79</v>
      </c>
    </row>
    <row r="8" spans="1:9" x14ac:dyDescent="0.2">
      <c r="A8" s="52" t="s">
        <v>47</v>
      </c>
      <c r="B8" s="52">
        <v>7</v>
      </c>
      <c r="C8" s="52">
        <v>1</v>
      </c>
      <c r="D8" s="59">
        <v>8</v>
      </c>
      <c r="E8" s="52">
        <v>68</v>
      </c>
      <c r="F8" s="52">
        <v>1</v>
      </c>
      <c r="G8" s="52">
        <v>0</v>
      </c>
      <c r="H8" s="52">
        <f t="shared" si="0"/>
        <v>85</v>
      </c>
    </row>
    <row r="9" spans="1:9" x14ac:dyDescent="0.2">
      <c r="A9" s="52" t="s">
        <v>87</v>
      </c>
      <c r="B9" s="52">
        <v>34</v>
      </c>
      <c r="C9" s="52">
        <v>1</v>
      </c>
      <c r="D9" s="59">
        <v>12</v>
      </c>
      <c r="E9" s="52">
        <v>11</v>
      </c>
      <c r="F9" s="52">
        <v>1</v>
      </c>
      <c r="G9" s="52">
        <v>4</v>
      </c>
      <c r="H9" s="52">
        <f>SUM(B9:G9)</f>
        <v>63</v>
      </c>
    </row>
    <row r="10" spans="1:9" x14ac:dyDescent="0.2">
      <c r="A10" s="52" t="s">
        <v>86</v>
      </c>
      <c r="B10" s="52">
        <v>25</v>
      </c>
      <c r="C10" s="52">
        <v>1</v>
      </c>
      <c r="D10" s="59">
        <v>15</v>
      </c>
      <c r="E10" s="52">
        <v>13</v>
      </c>
      <c r="F10" s="52">
        <v>0</v>
      </c>
      <c r="G10" s="52">
        <v>17</v>
      </c>
      <c r="H10" s="52">
        <f>SUM(B10:G10)</f>
        <v>71</v>
      </c>
    </row>
    <row r="11" spans="1:9" x14ac:dyDescent="0.2">
      <c r="A11" s="25" t="s">
        <v>49</v>
      </c>
      <c r="B11" s="25">
        <v>48</v>
      </c>
      <c r="C11" s="25">
        <v>1</v>
      </c>
      <c r="D11" s="25">
        <v>13</v>
      </c>
      <c r="E11" s="25">
        <v>14</v>
      </c>
      <c r="F11" s="25">
        <v>0</v>
      </c>
      <c r="G11" s="25">
        <v>2</v>
      </c>
      <c r="H11" s="25">
        <f t="shared" si="0"/>
        <v>78</v>
      </c>
    </row>
    <row r="13" spans="1:9" ht="12" x14ac:dyDescent="0.2">
      <c r="A13" s="41" t="s">
        <v>153</v>
      </c>
    </row>
    <row r="15" spans="1:9" x14ac:dyDescent="0.2">
      <c r="A15" s="145"/>
    </row>
    <row r="16" spans="1:9" x14ac:dyDescent="0.2">
      <c r="A16" s="145"/>
    </row>
    <row r="17" spans="1:1" x14ac:dyDescent="0.2">
      <c r="A17" s="145" t="s">
        <v>1094</v>
      </c>
    </row>
    <row r="18" spans="1:1" x14ac:dyDescent="0.2">
      <c r="A18" s="145"/>
    </row>
  </sheetData>
  <hyperlinks>
    <hyperlink ref="A17" location="Innehåll!A1" display="Tillbaka till innehållsförteckning" xr:uid="{4DFD11EA-3253-4125-9A70-20FDC76F2D59}"/>
  </hyperlinks>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58E5-5B8E-489D-9B2B-A708251E2A10}">
  <dimension ref="A1:J16"/>
  <sheetViews>
    <sheetView showGridLines="0" workbookViewId="0">
      <selection activeCell="A16" sqref="A16"/>
    </sheetView>
  </sheetViews>
  <sheetFormatPr defaultRowHeight="11.25" x14ac:dyDescent="0.2"/>
  <cols>
    <col min="1" max="1" width="40" customWidth="1"/>
    <col min="2" max="10" width="19.83203125" customWidth="1"/>
  </cols>
  <sheetData>
    <row r="1" spans="1:10" s="52" customFormat="1" ht="12" x14ac:dyDescent="0.2">
      <c r="A1" s="148" t="s">
        <v>1145</v>
      </c>
    </row>
    <row r="2" spans="1:10" s="52" customFormat="1" ht="12" x14ac:dyDescent="0.2">
      <c r="A2" s="120" t="s">
        <v>1146</v>
      </c>
    </row>
    <row r="4" spans="1:10" s="64" customFormat="1" ht="22.5" x14ac:dyDescent="0.2">
      <c r="A4" s="64" t="s">
        <v>38</v>
      </c>
      <c r="B4" s="64" t="s">
        <v>154</v>
      </c>
      <c r="C4" s="64" t="s">
        <v>155</v>
      </c>
      <c r="D4" s="64" t="s">
        <v>156</v>
      </c>
      <c r="E4" s="64" t="s">
        <v>157</v>
      </c>
      <c r="F4" s="64" t="s">
        <v>158</v>
      </c>
      <c r="G4" s="64" t="s">
        <v>159</v>
      </c>
      <c r="H4" s="64" t="s">
        <v>162</v>
      </c>
      <c r="I4" s="64" t="s">
        <v>160</v>
      </c>
      <c r="J4" s="64" t="s">
        <v>161</v>
      </c>
    </row>
    <row r="5" spans="1:10" x14ac:dyDescent="0.2">
      <c r="A5" t="s">
        <v>13</v>
      </c>
      <c r="B5">
        <v>8</v>
      </c>
      <c r="C5">
        <v>2</v>
      </c>
      <c r="D5">
        <v>1</v>
      </c>
      <c r="E5">
        <v>0</v>
      </c>
      <c r="F5">
        <v>0</v>
      </c>
      <c r="G5">
        <v>1</v>
      </c>
      <c r="H5">
        <v>7</v>
      </c>
      <c r="I5">
        <v>2</v>
      </c>
      <c r="J5">
        <f t="shared" ref="J5:J11" si="0">SUM(B5:I5)</f>
        <v>21</v>
      </c>
    </row>
    <row r="6" spans="1:10" x14ac:dyDescent="0.2">
      <c r="A6" t="s">
        <v>45</v>
      </c>
      <c r="B6">
        <v>7</v>
      </c>
      <c r="C6">
        <v>5</v>
      </c>
      <c r="D6">
        <v>0</v>
      </c>
      <c r="E6">
        <v>0</v>
      </c>
      <c r="F6">
        <v>6</v>
      </c>
      <c r="G6">
        <v>0</v>
      </c>
      <c r="H6">
        <v>1</v>
      </c>
      <c r="I6">
        <v>4</v>
      </c>
      <c r="J6">
        <f t="shared" si="0"/>
        <v>23</v>
      </c>
    </row>
    <row r="7" spans="1:10" x14ac:dyDescent="0.2">
      <c r="A7" t="s">
        <v>46</v>
      </c>
      <c r="B7">
        <v>2</v>
      </c>
      <c r="C7">
        <v>4</v>
      </c>
      <c r="D7">
        <v>0</v>
      </c>
      <c r="E7">
        <v>0</v>
      </c>
      <c r="F7">
        <v>0</v>
      </c>
      <c r="G7">
        <v>1</v>
      </c>
      <c r="H7">
        <v>14</v>
      </c>
      <c r="I7">
        <v>5</v>
      </c>
      <c r="J7">
        <f t="shared" si="0"/>
        <v>26</v>
      </c>
    </row>
    <row r="8" spans="1:10" x14ac:dyDescent="0.2">
      <c r="A8" t="s">
        <v>47</v>
      </c>
      <c r="B8">
        <v>3</v>
      </c>
      <c r="C8">
        <v>2</v>
      </c>
      <c r="D8">
        <v>0</v>
      </c>
      <c r="E8">
        <v>0</v>
      </c>
      <c r="F8">
        <v>2</v>
      </c>
      <c r="G8">
        <v>0</v>
      </c>
      <c r="H8">
        <v>3</v>
      </c>
      <c r="I8">
        <v>5</v>
      </c>
      <c r="J8">
        <f t="shared" si="0"/>
        <v>15</v>
      </c>
    </row>
    <row r="9" spans="1:10" x14ac:dyDescent="0.2">
      <c r="A9" t="s">
        <v>87</v>
      </c>
      <c r="B9">
        <v>10</v>
      </c>
      <c r="C9" s="75">
        <v>13</v>
      </c>
      <c r="D9">
        <v>0</v>
      </c>
      <c r="E9">
        <v>1</v>
      </c>
      <c r="F9">
        <v>0</v>
      </c>
      <c r="G9">
        <v>5</v>
      </c>
      <c r="H9">
        <v>1</v>
      </c>
      <c r="I9">
        <v>7</v>
      </c>
      <c r="J9">
        <f t="shared" si="0"/>
        <v>37</v>
      </c>
    </row>
    <row r="10" spans="1:10" x14ac:dyDescent="0.2">
      <c r="A10" t="s">
        <v>86</v>
      </c>
      <c r="B10">
        <v>13</v>
      </c>
      <c r="C10">
        <v>11</v>
      </c>
      <c r="D10">
        <v>4</v>
      </c>
      <c r="E10">
        <v>2</v>
      </c>
      <c r="F10">
        <v>0</v>
      </c>
      <c r="G10">
        <v>0</v>
      </c>
      <c r="H10">
        <v>1</v>
      </c>
      <c r="I10">
        <v>3</v>
      </c>
      <c r="J10">
        <f t="shared" si="0"/>
        <v>34</v>
      </c>
    </row>
    <row r="11" spans="1:10" x14ac:dyDescent="0.2">
      <c r="A11" s="25" t="s">
        <v>49</v>
      </c>
      <c r="B11" s="25">
        <v>6</v>
      </c>
      <c r="C11" s="25">
        <v>3</v>
      </c>
      <c r="D11" s="25">
        <v>1</v>
      </c>
      <c r="E11" s="25">
        <v>0</v>
      </c>
      <c r="F11" s="25">
        <v>1</v>
      </c>
      <c r="G11" s="25">
        <v>1</v>
      </c>
      <c r="H11" s="25">
        <v>8</v>
      </c>
      <c r="I11" s="25">
        <v>3</v>
      </c>
      <c r="J11" s="25">
        <f t="shared" si="0"/>
        <v>23</v>
      </c>
    </row>
    <row r="13" spans="1:10" ht="12" x14ac:dyDescent="0.2">
      <c r="A13" s="41" t="s">
        <v>163</v>
      </c>
    </row>
    <row r="16" spans="1:10" x14ac:dyDescent="0.2">
      <c r="A16" s="145" t="s">
        <v>1094</v>
      </c>
    </row>
  </sheetData>
  <hyperlinks>
    <hyperlink ref="A16" location="Innehåll!A1" display="Tillbaka till innehållsförteckning" xr:uid="{29D22CC8-9D1C-4B3C-A790-5C17867F1C07}"/>
  </hyperlinks>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58B1-2339-4C0E-B641-4C6706DEFE3B}">
  <dimension ref="A1:L31"/>
  <sheetViews>
    <sheetView showGridLines="0" workbookViewId="0">
      <selection activeCell="L31" sqref="L31"/>
    </sheetView>
  </sheetViews>
  <sheetFormatPr defaultRowHeight="11.25" x14ac:dyDescent="0.2"/>
  <cols>
    <col min="1" max="1" width="41.1640625" customWidth="1"/>
    <col min="2" max="3" width="14.33203125" customWidth="1"/>
    <col min="4" max="4" width="17.1640625" customWidth="1"/>
    <col min="5" max="5" width="21.1640625" bestFit="1" customWidth="1"/>
    <col min="6" max="6" width="24" customWidth="1"/>
    <col min="7" max="7" width="20.33203125" customWidth="1"/>
    <col min="8" max="8" width="20.5" customWidth="1"/>
    <col min="9" max="9" width="13.83203125" customWidth="1"/>
  </cols>
  <sheetData>
    <row r="1" spans="1:8" ht="12" x14ac:dyDescent="0.2">
      <c r="A1" s="148" t="s">
        <v>1171</v>
      </c>
      <c r="B1" s="52"/>
      <c r="C1" s="52"/>
      <c r="D1" s="52"/>
      <c r="E1" s="52"/>
      <c r="F1" s="52"/>
      <c r="G1" s="52"/>
      <c r="H1" s="52"/>
    </row>
    <row r="2" spans="1:8" ht="12" x14ac:dyDescent="0.2">
      <c r="A2" s="149" t="s">
        <v>1172</v>
      </c>
      <c r="B2" s="52"/>
      <c r="C2" s="52"/>
      <c r="D2" s="52"/>
      <c r="E2" s="52"/>
      <c r="F2" s="52"/>
      <c r="G2" s="52"/>
      <c r="H2" s="52"/>
    </row>
    <row r="3" spans="1:8" s="52" customFormat="1" x14ac:dyDescent="0.2"/>
    <row r="4" spans="1:8" s="52" customFormat="1" x14ac:dyDescent="0.2">
      <c r="A4" s="104"/>
      <c r="B4" s="104" t="s">
        <v>36</v>
      </c>
      <c r="C4" s="104"/>
      <c r="D4" s="105"/>
      <c r="E4" s="104" t="s">
        <v>37</v>
      </c>
      <c r="F4" s="104"/>
      <c r="G4" s="104"/>
      <c r="H4" s="104"/>
    </row>
    <row r="5" spans="1:8" x14ac:dyDescent="0.2">
      <c r="A5" s="64" t="s">
        <v>38</v>
      </c>
      <c r="B5" s="106" t="s">
        <v>39</v>
      </c>
      <c r="C5" s="106" t="s">
        <v>40</v>
      </c>
      <c r="D5" s="100" t="s">
        <v>167</v>
      </c>
      <c r="E5" s="140" t="s">
        <v>168</v>
      </c>
      <c r="F5" s="64" t="s">
        <v>42</v>
      </c>
      <c r="G5" s="64" t="s">
        <v>43</v>
      </c>
      <c r="H5" s="64" t="s">
        <v>44</v>
      </c>
    </row>
    <row r="6" spans="1:8" x14ac:dyDescent="0.2">
      <c r="A6" s="64" t="s">
        <v>13</v>
      </c>
      <c r="B6" s="106">
        <v>46</v>
      </c>
      <c r="C6" s="106">
        <v>24</v>
      </c>
      <c r="D6" s="100">
        <v>21</v>
      </c>
      <c r="E6" s="106">
        <v>4</v>
      </c>
      <c r="F6" s="64">
        <v>1</v>
      </c>
      <c r="G6" s="64">
        <v>4</v>
      </c>
      <c r="H6" s="64">
        <v>0</v>
      </c>
    </row>
    <row r="7" spans="1:8" x14ac:dyDescent="0.2">
      <c r="A7" s="64" t="s">
        <v>45</v>
      </c>
      <c r="B7" s="106">
        <v>50</v>
      </c>
      <c r="C7" s="106">
        <v>24</v>
      </c>
      <c r="D7" s="100">
        <v>23</v>
      </c>
      <c r="E7" s="106">
        <v>0</v>
      </c>
      <c r="F7" s="64">
        <v>2</v>
      </c>
      <c r="G7" s="64">
        <v>1</v>
      </c>
      <c r="H7" s="64">
        <v>0</v>
      </c>
    </row>
    <row r="8" spans="1:8" x14ac:dyDescent="0.2">
      <c r="A8" s="64" t="s">
        <v>46</v>
      </c>
      <c r="B8" s="106">
        <v>57</v>
      </c>
      <c r="C8" s="106">
        <v>16</v>
      </c>
      <c r="D8" s="100">
        <v>24</v>
      </c>
      <c r="E8" s="106">
        <v>0</v>
      </c>
      <c r="F8" s="64">
        <v>1</v>
      </c>
      <c r="G8" s="64">
        <v>2</v>
      </c>
      <c r="H8" s="64">
        <v>0</v>
      </c>
    </row>
    <row r="9" spans="1:8" x14ac:dyDescent="0.2">
      <c r="A9" s="64" t="s">
        <v>47</v>
      </c>
      <c r="B9" s="106">
        <v>51</v>
      </c>
      <c r="C9" s="106">
        <v>24</v>
      </c>
      <c r="D9" s="100">
        <v>22</v>
      </c>
      <c r="E9" s="106">
        <v>0</v>
      </c>
      <c r="F9" s="64">
        <v>1</v>
      </c>
      <c r="G9" s="64">
        <v>1</v>
      </c>
      <c r="H9" s="64">
        <v>0</v>
      </c>
    </row>
    <row r="10" spans="1:8" x14ac:dyDescent="0.2">
      <c r="A10" s="64" t="s">
        <v>87</v>
      </c>
      <c r="B10" s="106">
        <v>60</v>
      </c>
      <c r="C10" s="106">
        <v>10</v>
      </c>
      <c r="D10" s="100">
        <v>28</v>
      </c>
      <c r="E10" s="106">
        <v>0</v>
      </c>
      <c r="F10" s="64">
        <v>1</v>
      </c>
      <c r="G10" s="64">
        <v>1</v>
      </c>
      <c r="H10" s="64">
        <v>0</v>
      </c>
    </row>
    <row r="11" spans="1:8" x14ac:dyDescent="0.2">
      <c r="A11" s="141" t="s">
        <v>86</v>
      </c>
      <c r="B11" s="141">
        <v>46</v>
      </c>
      <c r="C11" s="141">
        <v>14</v>
      </c>
      <c r="D11" s="142">
        <v>37</v>
      </c>
      <c r="E11" s="141">
        <v>3</v>
      </c>
      <c r="F11" s="141">
        <v>0</v>
      </c>
      <c r="G11" s="141">
        <v>0</v>
      </c>
      <c r="H11" s="141">
        <v>0</v>
      </c>
    </row>
    <row r="12" spans="1:8" x14ac:dyDescent="0.2">
      <c r="A12" s="25" t="s">
        <v>49</v>
      </c>
      <c r="B12" s="25">
        <v>50</v>
      </c>
      <c r="C12" s="25">
        <v>21</v>
      </c>
      <c r="D12" s="25">
        <v>23</v>
      </c>
      <c r="E12" s="25">
        <v>2</v>
      </c>
      <c r="F12" s="25">
        <v>1</v>
      </c>
      <c r="G12" s="25">
        <v>3</v>
      </c>
      <c r="H12" s="25">
        <v>0</v>
      </c>
    </row>
    <row r="14" spans="1:8" ht="12" x14ac:dyDescent="0.2">
      <c r="A14" s="41" t="s">
        <v>169</v>
      </c>
    </row>
    <row r="17" spans="1:12" x14ac:dyDescent="0.2">
      <c r="A17" s="145" t="s">
        <v>1094</v>
      </c>
    </row>
    <row r="18" spans="1:12" x14ac:dyDescent="0.2">
      <c r="A18" s="145"/>
    </row>
    <row r="19" spans="1:12" x14ac:dyDescent="0.2">
      <c r="A19" s="145"/>
    </row>
    <row r="31" spans="1:12" x14ac:dyDescent="0.2">
      <c r="L31" t="s">
        <v>1220</v>
      </c>
    </row>
  </sheetData>
  <hyperlinks>
    <hyperlink ref="A17" location="Innehåll!A1" display="Tillbaka till innehållsförteckning" xr:uid="{B9283DE1-37AA-49FC-BB39-E0F4F482C38B}"/>
  </hyperlinks>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0C70-440C-44A0-93DE-13BBAB6D0353}">
  <dimension ref="A1:H474"/>
  <sheetViews>
    <sheetView showGridLines="0" workbookViewId="0"/>
  </sheetViews>
  <sheetFormatPr defaultRowHeight="11.25" x14ac:dyDescent="0.2"/>
  <cols>
    <col min="1" max="1" width="23.83203125" customWidth="1"/>
    <col min="2" max="2" width="62.5" bestFit="1" customWidth="1"/>
    <col min="3" max="3" width="40" bestFit="1" customWidth="1"/>
    <col min="4" max="5" width="26.6640625" style="77" customWidth="1"/>
    <col min="6" max="6" width="27.33203125" style="77" customWidth="1"/>
    <col min="7" max="7" width="26.6640625" style="77" customWidth="1"/>
  </cols>
  <sheetData>
    <row r="1" spans="1:8" ht="12" x14ac:dyDescent="0.2">
      <c r="A1" s="148" t="s">
        <v>1147</v>
      </c>
      <c r="B1" s="52"/>
      <c r="C1" s="52"/>
      <c r="D1" s="76"/>
      <c r="E1" s="76"/>
      <c r="F1" s="76"/>
      <c r="G1" s="76"/>
      <c r="H1" s="89"/>
    </row>
    <row r="2" spans="1:8" ht="12" x14ac:dyDescent="0.2">
      <c r="A2" s="149" t="s">
        <v>1148</v>
      </c>
      <c r="B2" s="52"/>
      <c r="C2" s="52"/>
      <c r="D2" s="76"/>
      <c r="E2" s="76"/>
      <c r="F2" s="76"/>
      <c r="G2" s="76"/>
      <c r="H2" s="96"/>
    </row>
    <row r="3" spans="1:8" x14ac:dyDescent="0.2">
      <c r="A3" s="54"/>
      <c r="B3" s="52"/>
      <c r="C3" s="52"/>
      <c r="D3" s="76"/>
      <c r="E3" s="76"/>
      <c r="F3" s="76"/>
      <c r="G3" s="76"/>
    </row>
    <row r="4" spans="1:8" s="69" customFormat="1" x14ac:dyDescent="0.2">
      <c r="A4" s="107" t="s">
        <v>171</v>
      </c>
      <c r="B4" s="107" t="s">
        <v>172</v>
      </c>
      <c r="C4" s="107" t="s">
        <v>38</v>
      </c>
      <c r="D4" s="108" t="s">
        <v>173</v>
      </c>
      <c r="E4" s="108" t="s">
        <v>174</v>
      </c>
      <c r="F4" s="108" t="s">
        <v>175</v>
      </c>
      <c r="G4" s="108" t="s">
        <v>176</v>
      </c>
    </row>
    <row r="5" spans="1:8" x14ac:dyDescent="0.2">
      <c r="A5" s="129" t="s">
        <v>177</v>
      </c>
      <c r="B5" s="113"/>
      <c r="C5" s="113"/>
      <c r="D5" s="114"/>
      <c r="E5" s="114"/>
      <c r="F5" s="114"/>
      <c r="G5" s="114"/>
    </row>
    <row r="6" spans="1:8" x14ac:dyDescent="0.2">
      <c r="A6" s="70" t="s">
        <v>183</v>
      </c>
      <c r="B6" s="70" t="s">
        <v>178</v>
      </c>
      <c r="C6" s="70" t="s">
        <v>47</v>
      </c>
      <c r="D6" s="110" t="s">
        <v>179</v>
      </c>
      <c r="E6" s="110" t="s">
        <v>179</v>
      </c>
      <c r="F6" s="110" t="s">
        <v>179</v>
      </c>
      <c r="G6" s="110" t="s">
        <v>179</v>
      </c>
    </row>
    <row r="7" spans="1:8" x14ac:dyDescent="0.2">
      <c r="A7" s="70" t="s">
        <v>180</v>
      </c>
      <c r="B7" s="70" t="s">
        <v>181</v>
      </c>
      <c r="C7" s="70" t="s">
        <v>46</v>
      </c>
      <c r="D7" s="110" t="s">
        <v>182</v>
      </c>
      <c r="E7" s="110">
        <v>46827</v>
      </c>
      <c r="F7" s="110" t="s">
        <v>182</v>
      </c>
      <c r="G7" s="110">
        <v>20811</v>
      </c>
    </row>
    <row r="8" spans="1:8" x14ac:dyDescent="0.2">
      <c r="A8" s="70" t="s">
        <v>183</v>
      </c>
      <c r="B8" s="70" t="s">
        <v>184</v>
      </c>
      <c r="C8" s="70" t="s">
        <v>86</v>
      </c>
      <c r="D8" s="110">
        <v>50</v>
      </c>
      <c r="E8" s="110" t="s">
        <v>179</v>
      </c>
      <c r="F8" s="110" t="s">
        <v>179</v>
      </c>
      <c r="G8" s="110" t="s">
        <v>179</v>
      </c>
    </row>
    <row r="9" spans="1:8" x14ac:dyDescent="0.2">
      <c r="A9" s="70" t="s">
        <v>183</v>
      </c>
      <c r="B9" s="70" t="s">
        <v>185</v>
      </c>
      <c r="C9" s="70" t="s">
        <v>86</v>
      </c>
      <c r="D9" s="110">
        <v>4500</v>
      </c>
      <c r="E9" s="110">
        <v>4500</v>
      </c>
      <c r="F9" s="110">
        <v>800</v>
      </c>
      <c r="G9" s="110" t="s">
        <v>186</v>
      </c>
    </row>
    <row r="10" spans="1:8" x14ac:dyDescent="0.2">
      <c r="A10" s="70" t="s">
        <v>180</v>
      </c>
      <c r="B10" s="70" t="s">
        <v>187</v>
      </c>
      <c r="C10" s="70" t="s">
        <v>13</v>
      </c>
      <c r="D10" s="110">
        <v>136340</v>
      </c>
      <c r="E10" s="110">
        <v>126452</v>
      </c>
      <c r="F10" s="110">
        <v>34350</v>
      </c>
      <c r="G10" s="110" t="s">
        <v>186</v>
      </c>
    </row>
    <row r="11" spans="1:8" x14ac:dyDescent="0.2">
      <c r="A11" s="70" t="s">
        <v>180</v>
      </c>
      <c r="B11" s="70" t="s">
        <v>188</v>
      </c>
      <c r="C11" s="70" t="s">
        <v>86</v>
      </c>
      <c r="D11" s="110">
        <v>7559</v>
      </c>
      <c r="E11" s="110" t="s">
        <v>179</v>
      </c>
      <c r="F11" s="110" t="s">
        <v>179</v>
      </c>
      <c r="G11" s="110" t="s">
        <v>179</v>
      </c>
    </row>
    <row r="12" spans="1:8" x14ac:dyDescent="0.2">
      <c r="A12" s="129" t="s">
        <v>189</v>
      </c>
      <c r="B12" s="113"/>
      <c r="C12" s="113"/>
      <c r="D12" s="114"/>
      <c r="E12" s="114"/>
      <c r="F12" s="114"/>
      <c r="G12" s="114"/>
    </row>
    <row r="13" spans="1:8" x14ac:dyDescent="0.2">
      <c r="A13" s="70" t="s">
        <v>190</v>
      </c>
      <c r="B13" s="70" t="s">
        <v>191</v>
      </c>
      <c r="C13" s="70" t="s">
        <v>47</v>
      </c>
      <c r="D13" s="110" t="s">
        <v>182</v>
      </c>
      <c r="E13" s="110">
        <v>13921</v>
      </c>
      <c r="F13" s="110">
        <v>2061</v>
      </c>
      <c r="G13" s="110" t="s">
        <v>186</v>
      </c>
    </row>
    <row r="14" spans="1:8" x14ac:dyDescent="0.2">
      <c r="A14" s="70" t="s">
        <v>190</v>
      </c>
      <c r="B14" s="70" t="s">
        <v>192</v>
      </c>
      <c r="C14" s="70" t="s">
        <v>47</v>
      </c>
      <c r="D14" s="110">
        <v>8297</v>
      </c>
      <c r="E14" s="110">
        <v>8297</v>
      </c>
      <c r="F14" s="110" t="s">
        <v>182</v>
      </c>
      <c r="G14" s="110" t="s">
        <v>186</v>
      </c>
    </row>
    <row r="15" spans="1:8" x14ac:dyDescent="0.2">
      <c r="A15" s="70" t="s">
        <v>196</v>
      </c>
      <c r="B15" s="70" t="s">
        <v>193</v>
      </c>
      <c r="C15" s="70" t="s">
        <v>86</v>
      </c>
      <c r="D15" s="110" t="s">
        <v>179</v>
      </c>
      <c r="E15" s="110" t="s">
        <v>179</v>
      </c>
      <c r="F15" s="110" t="s">
        <v>179</v>
      </c>
      <c r="G15" s="110" t="s">
        <v>179</v>
      </c>
    </row>
    <row r="16" spans="1:8" x14ac:dyDescent="0.2">
      <c r="A16" s="70" t="s">
        <v>207</v>
      </c>
      <c r="B16" s="70" t="s">
        <v>194</v>
      </c>
      <c r="C16" s="70" t="s">
        <v>86</v>
      </c>
      <c r="D16" s="110" t="s">
        <v>179</v>
      </c>
      <c r="E16" s="110" t="s">
        <v>179</v>
      </c>
      <c r="F16" s="110" t="s">
        <v>179</v>
      </c>
      <c r="G16" s="110" t="s">
        <v>179</v>
      </c>
    </row>
    <row r="17" spans="1:7" x14ac:dyDescent="0.2">
      <c r="A17" s="70" t="s">
        <v>196</v>
      </c>
      <c r="B17" s="70" t="s">
        <v>195</v>
      </c>
      <c r="C17" s="70" t="s">
        <v>86</v>
      </c>
      <c r="D17" s="110" t="s">
        <v>179</v>
      </c>
      <c r="E17" s="110" t="s">
        <v>179</v>
      </c>
      <c r="F17" s="110" t="s">
        <v>179</v>
      </c>
      <c r="G17" s="110" t="s">
        <v>179</v>
      </c>
    </row>
    <row r="18" spans="1:7" x14ac:dyDescent="0.2">
      <c r="A18" s="70" t="s">
        <v>196</v>
      </c>
      <c r="B18" s="70" t="s">
        <v>197</v>
      </c>
      <c r="C18" s="70" t="s">
        <v>46</v>
      </c>
      <c r="D18" s="110">
        <v>25202</v>
      </c>
      <c r="E18" s="110">
        <v>1984</v>
      </c>
      <c r="F18" s="110">
        <v>786</v>
      </c>
      <c r="G18" s="110" t="s">
        <v>186</v>
      </c>
    </row>
    <row r="19" spans="1:7" x14ac:dyDescent="0.2">
      <c r="A19" s="70" t="s">
        <v>196</v>
      </c>
      <c r="B19" s="70" t="s">
        <v>198</v>
      </c>
      <c r="C19" s="70" t="s">
        <v>86</v>
      </c>
      <c r="D19" s="110" t="s">
        <v>179</v>
      </c>
      <c r="E19" s="110" t="s">
        <v>179</v>
      </c>
      <c r="F19" s="110" t="s">
        <v>179</v>
      </c>
      <c r="G19" s="110" t="s">
        <v>179</v>
      </c>
    </row>
    <row r="20" spans="1:7" x14ac:dyDescent="0.2">
      <c r="A20" s="70" t="s">
        <v>1062</v>
      </c>
      <c r="B20" s="70" t="s">
        <v>199</v>
      </c>
      <c r="C20" s="70" t="s">
        <v>86</v>
      </c>
      <c r="D20" s="110" t="s">
        <v>179</v>
      </c>
      <c r="E20" s="110" t="s">
        <v>179</v>
      </c>
      <c r="F20" s="110" t="s">
        <v>179</v>
      </c>
      <c r="G20" s="110" t="s">
        <v>179</v>
      </c>
    </row>
    <row r="21" spans="1:7" x14ac:dyDescent="0.2">
      <c r="A21" s="70" t="s">
        <v>210</v>
      </c>
      <c r="B21" s="70" t="s">
        <v>200</v>
      </c>
      <c r="C21" s="70" t="s">
        <v>86</v>
      </c>
      <c r="D21" s="110" t="s">
        <v>179</v>
      </c>
      <c r="E21" s="110" t="s">
        <v>179</v>
      </c>
      <c r="F21" s="110" t="s">
        <v>179</v>
      </c>
      <c r="G21" s="110" t="s">
        <v>179</v>
      </c>
    </row>
    <row r="22" spans="1:7" x14ac:dyDescent="0.2">
      <c r="A22" s="70" t="s">
        <v>210</v>
      </c>
      <c r="B22" s="70" t="s">
        <v>201</v>
      </c>
      <c r="C22" s="70" t="s">
        <v>47</v>
      </c>
      <c r="D22" s="110" t="s">
        <v>179</v>
      </c>
      <c r="E22" s="110" t="s">
        <v>179</v>
      </c>
      <c r="F22" s="110" t="s">
        <v>179</v>
      </c>
      <c r="G22" s="110" t="s">
        <v>179</v>
      </c>
    </row>
    <row r="23" spans="1:7" x14ac:dyDescent="0.2">
      <c r="A23" s="70" t="s">
        <v>202</v>
      </c>
      <c r="B23" s="70" t="s">
        <v>203</v>
      </c>
      <c r="C23" s="70" t="s">
        <v>86</v>
      </c>
      <c r="D23" s="110">
        <v>1164</v>
      </c>
      <c r="E23" s="110" t="s">
        <v>179</v>
      </c>
      <c r="F23" s="110" t="s">
        <v>179</v>
      </c>
      <c r="G23" s="110" t="s">
        <v>179</v>
      </c>
    </row>
    <row r="24" spans="1:7" x14ac:dyDescent="0.2">
      <c r="A24" s="70" t="s">
        <v>202</v>
      </c>
      <c r="B24" s="70" t="s">
        <v>204</v>
      </c>
      <c r="C24" s="70" t="s">
        <v>86</v>
      </c>
      <c r="D24" s="110">
        <v>15000</v>
      </c>
      <c r="E24" s="110" t="s">
        <v>182</v>
      </c>
      <c r="F24" s="110" t="s">
        <v>182</v>
      </c>
      <c r="G24" s="110" t="s">
        <v>186</v>
      </c>
    </row>
    <row r="25" spans="1:7" x14ac:dyDescent="0.2">
      <c r="A25" s="70"/>
      <c r="B25" s="70" t="s">
        <v>205</v>
      </c>
      <c r="C25" s="70" t="s">
        <v>86</v>
      </c>
      <c r="D25" s="110" t="s">
        <v>179</v>
      </c>
      <c r="E25" s="110" t="s">
        <v>179</v>
      </c>
      <c r="F25" s="110" t="s">
        <v>179</v>
      </c>
      <c r="G25" s="110" t="s">
        <v>179</v>
      </c>
    </row>
    <row r="26" spans="1:7" x14ac:dyDescent="0.2">
      <c r="A26" s="70" t="s">
        <v>1063</v>
      </c>
      <c r="B26" s="70" t="s">
        <v>206</v>
      </c>
      <c r="C26" s="70" t="s">
        <v>46</v>
      </c>
      <c r="D26" s="110" t="s">
        <v>179</v>
      </c>
      <c r="E26" s="110" t="s">
        <v>179</v>
      </c>
      <c r="F26" s="110" t="s">
        <v>179</v>
      </c>
      <c r="G26" s="110" t="s">
        <v>179</v>
      </c>
    </row>
    <row r="27" spans="1:7" x14ac:dyDescent="0.2">
      <c r="A27" s="70" t="s">
        <v>207</v>
      </c>
      <c r="B27" s="70" t="s">
        <v>208</v>
      </c>
      <c r="C27" s="70" t="s">
        <v>47</v>
      </c>
      <c r="D27" s="110">
        <v>25000</v>
      </c>
      <c r="E27" s="110">
        <v>20000</v>
      </c>
      <c r="F27" s="110">
        <v>5000</v>
      </c>
      <c r="G27" s="110" t="s">
        <v>186</v>
      </c>
    </row>
    <row r="28" spans="1:7" x14ac:dyDescent="0.2">
      <c r="A28" s="70" t="s">
        <v>1062</v>
      </c>
      <c r="B28" s="70" t="s">
        <v>209</v>
      </c>
      <c r="C28" s="70" t="s">
        <v>86</v>
      </c>
      <c r="D28" s="110" t="s">
        <v>179</v>
      </c>
      <c r="E28" s="110" t="s">
        <v>179</v>
      </c>
      <c r="F28" s="110" t="s">
        <v>179</v>
      </c>
      <c r="G28" s="110" t="s">
        <v>179</v>
      </c>
    </row>
    <row r="29" spans="1:7" x14ac:dyDescent="0.2">
      <c r="A29" s="70" t="s">
        <v>210</v>
      </c>
      <c r="B29" s="70" t="s">
        <v>211</v>
      </c>
      <c r="C29" s="70" t="s">
        <v>45</v>
      </c>
      <c r="D29" s="110" t="s">
        <v>182</v>
      </c>
      <c r="E29" s="110">
        <v>3500</v>
      </c>
      <c r="F29" s="110">
        <v>500</v>
      </c>
      <c r="G29" s="110" t="s">
        <v>186</v>
      </c>
    </row>
    <row r="30" spans="1:7" x14ac:dyDescent="0.2">
      <c r="A30" s="70" t="s">
        <v>212</v>
      </c>
      <c r="B30" s="70" t="s">
        <v>213</v>
      </c>
      <c r="C30" s="70" t="s">
        <v>86</v>
      </c>
      <c r="D30" s="110">
        <v>865</v>
      </c>
      <c r="E30" s="110" t="s">
        <v>179</v>
      </c>
      <c r="F30" s="110" t="s">
        <v>179</v>
      </c>
      <c r="G30" s="110" t="s">
        <v>179</v>
      </c>
    </row>
    <row r="31" spans="1:7" x14ac:dyDescent="0.2">
      <c r="A31" s="70" t="s">
        <v>214</v>
      </c>
      <c r="B31" s="70" t="s">
        <v>215</v>
      </c>
      <c r="C31" s="70" t="s">
        <v>86</v>
      </c>
      <c r="D31" s="110" t="s">
        <v>182</v>
      </c>
      <c r="E31" s="110" t="s">
        <v>179</v>
      </c>
      <c r="F31" s="110" t="s">
        <v>179</v>
      </c>
      <c r="G31" s="110" t="s">
        <v>179</v>
      </c>
    </row>
    <row r="32" spans="1:7" x14ac:dyDescent="0.2">
      <c r="A32" s="70" t="s">
        <v>216</v>
      </c>
      <c r="B32" s="70" t="s">
        <v>217</v>
      </c>
      <c r="C32" s="70" t="s">
        <v>47</v>
      </c>
      <c r="D32" s="110">
        <v>4353</v>
      </c>
      <c r="E32" s="110">
        <v>3781</v>
      </c>
      <c r="F32" s="110" t="s">
        <v>182</v>
      </c>
      <c r="G32" s="110" t="s">
        <v>186</v>
      </c>
    </row>
    <row r="33" spans="1:7" x14ac:dyDescent="0.2">
      <c r="A33" s="70" t="s">
        <v>218</v>
      </c>
      <c r="B33" s="70" t="s">
        <v>219</v>
      </c>
      <c r="C33" s="70" t="s">
        <v>47</v>
      </c>
      <c r="D33" s="110">
        <v>3500</v>
      </c>
      <c r="E33" s="110">
        <v>3000</v>
      </c>
      <c r="F33" s="110">
        <v>700</v>
      </c>
      <c r="G33" s="110" t="s">
        <v>186</v>
      </c>
    </row>
    <row r="34" spans="1:7" x14ac:dyDescent="0.2">
      <c r="A34" s="70" t="s">
        <v>216</v>
      </c>
      <c r="B34" s="70" t="s">
        <v>220</v>
      </c>
      <c r="C34" s="70" t="s">
        <v>47</v>
      </c>
      <c r="D34" s="110" t="s">
        <v>182</v>
      </c>
      <c r="E34" s="110">
        <v>2012</v>
      </c>
      <c r="F34" s="110" t="s">
        <v>182</v>
      </c>
      <c r="G34" s="110" t="s">
        <v>186</v>
      </c>
    </row>
    <row r="35" spans="1:7" x14ac:dyDescent="0.2">
      <c r="A35" s="70" t="s">
        <v>218</v>
      </c>
      <c r="B35" s="70" t="s">
        <v>221</v>
      </c>
      <c r="C35" s="70" t="s">
        <v>45</v>
      </c>
      <c r="D35" s="110">
        <v>46013</v>
      </c>
      <c r="E35" s="110">
        <v>46013</v>
      </c>
      <c r="F35" s="110" t="s">
        <v>182</v>
      </c>
      <c r="G35" s="110" t="s">
        <v>186</v>
      </c>
    </row>
    <row r="36" spans="1:7" x14ac:dyDescent="0.2">
      <c r="A36" s="129" t="s">
        <v>222</v>
      </c>
      <c r="B36" s="113"/>
      <c r="C36" s="113"/>
      <c r="D36" s="114"/>
      <c r="E36" s="114"/>
      <c r="F36" s="114"/>
      <c r="G36" s="114"/>
    </row>
    <row r="37" spans="1:7" x14ac:dyDescent="0.2">
      <c r="A37" s="70" t="s">
        <v>224</v>
      </c>
      <c r="B37" s="70" t="s">
        <v>223</v>
      </c>
      <c r="C37" s="70" t="s">
        <v>86</v>
      </c>
      <c r="D37" s="110" t="s">
        <v>179</v>
      </c>
      <c r="E37" s="110" t="s">
        <v>179</v>
      </c>
      <c r="F37" s="110" t="s">
        <v>179</v>
      </c>
      <c r="G37" s="110" t="s">
        <v>179</v>
      </c>
    </row>
    <row r="38" spans="1:7" x14ac:dyDescent="0.2">
      <c r="A38" s="70" t="s">
        <v>224</v>
      </c>
      <c r="B38" s="70" t="s">
        <v>225</v>
      </c>
      <c r="C38" s="70" t="s">
        <v>86</v>
      </c>
      <c r="D38" s="110">
        <v>11800</v>
      </c>
      <c r="E38" s="110" t="s">
        <v>179</v>
      </c>
      <c r="F38" s="110" t="s">
        <v>179</v>
      </c>
      <c r="G38" s="110" t="s">
        <v>179</v>
      </c>
    </row>
    <row r="39" spans="1:7" x14ac:dyDescent="0.2">
      <c r="A39" s="70" t="s">
        <v>224</v>
      </c>
      <c r="B39" s="70" t="s">
        <v>226</v>
      </c>
      <c r="C39" s="70" t="s">
        <v>86</v>
      </c>
      <c r="D39" s="110" t="s">
        <v>182</v>
      </c>
      <c r="E39" s="110">
        <v>8950</v>
      </c>
      <c r="F39" s="110">
        <v>2228</v>
      </c>
      <c r="G39" s="110" t="s">
        <v>186</v>
      </c>
    </row>
    <row r="40" spans="1:7" x14ac:dyDescent="0.2">
      <c r="A40" s="70" t="s">
        <v>224</v>
      </c>
      <c r="B40" s="70" t="s">
        <v>227</v>
      </c>
      <c r="C40" s="70" t="s">
        <v>86</v>
      </c>
      <c r="D40" s="110">
        <v>15000</v>
      </c>
      <c r="E40" s="110">
        <v>5000</v>
      </c>
      <c r="F40" s="110">
        <v>2000</v>
      </c>
      <c r="G40" s="110" t="s">
        <v>186</v>
      </c>
    </row>
    <row r="41" spans="1:7" x14ac:dyDescent="0.2">
      <c r="A41" s="70" t="s">
        <v>224</v>
      </c>
      <c r="B41" s="70" t="s">
        <v>228</v>
      </c>
      <c r="C41" s="70" t="s">
        <v>46</v>
      </c>
      <c r="D41" s="110">
        <v>220878</v>
      </c>
      <c r="E41" s="110">
        <v>220878</v>
      </c>
      <c r="F41" s="110">
        <v>50801</v>
      </c>
      <c r="G41" s="110">
        <v>160502</v>
      </c>
    </row>
    <row r="42" spans="1:7" x14ac:dyDescent="0.2">
      <c r="A42" s="70" t="s">
        <v>224</v>
      </c>
      <c r="B42" s="70" t="s">
        <v>229</v>
      </c>
      <c r="C42" s="70" t="s">
        <v>86</v>
      </c>
      <c r="D42" s="110">
        <v>9500</v>
      </c>
      <c r="E42" s="110">
        <v>9500</v>
      </c>
      <c r="F42" s="110">
        <v>2200</v>
      </c>
      <c r="G42" s="110" t="s">
        <v>186</v>
      </c>
    </row>
    <row r="43" spans="1:7" x14ac:dyDescent="0.2">
      <c r="A43" s="70" t="s">
        <v>224</v>
      </c>
      <c r="B43" s="70" t="s">
        <v>230</v>
      </c>
      <c r="C43" s="70" t="s">
        <v>86</v>
      </c>
      <c r="D43" s="110">
        <v>650</v>
      </c>
      <c r="E43" s="110" t="s">
        <v>179</v>
      </c>
      <c r="F43" s="110" t="s">
        <v>179</v>
      </c>
      <c r="G43" s="110" t="s">
        <v>179</v>
      </c>
    </row>
    <row r="44" spans="1:7" x14ac:dyDescent="0.2">
      <c r="A44" s="129" t="s">
        <v>231</v>
      </c>
      <c r="B44" s="113"/>
      <c r="C44" s="113"/>
      <c r="D44" s="114"/>
      <c r="E44" s="114"/>
      <c r="F44" s="114"/>
      <c r="G44" s="114"/>
    </row>
    <row r="45" spans="1:7" x14ac:dyDescent="0.2">
      <c r="A45" s="70" t="s">
        <v>232</v>
      </c>
      <c r="B45" s="70" t="s">
        <v>233</v>
      </c>
      <c r="C45" s="70" t="s">
        <v>47</v>
      </c>
      <c r="D45" s="110">
        <v>3014</v>
      </c>
      <c r="E45" s="110">
        <v>3014</v>
      </c>
      <c r="F45" s="110" t="s">
        <v>182</v>
      </c>
      <c r="G45" s="110" t="s">
        <v>179</v>
      </c>
    </row>
    <row r="46" spans="1:7" x14ac:dyDescent="0.2">
      <c r="A46" s="70" t="s">
        <v>241</v>
      </c>
      <c r="B46" s="70" t="s">
        <v>234</v>
      </c>
      <c r="C46" s="70" t="s">
        <v>86</v>
      </c>
      <c r="D46" s="110" t="s">
        <v>179</v>
      </c>
      <c r="E46" s="110" t="s">
        <v>179</v>
      </c>
      <c r="F46" s="110" t="s">
        <v>179</v>
      </c>
      <c r="G46" s="110" t="s">
        <v>179</v>
      </c>
    </row>
    <row r="47" spans="1:7" x14ac:dyDescent="0.2">
      <c r="A47" s="70" t="s">
        <v>235</v>
      </c>
      <c r="B47" s="70" t="s">
        <v>236</v>
      </c>
      <c r="C47" s="70" t="s">
        <v>86</v>
      </c>
      <c r="D47" s="110" t="s">
        <v>179</v>
      </c>
      <c r="E47" s="110" t="s">
        <v>179</v>
      </c>
      <c r="F47" s="110" t="s">
        <v>179</v>
      </c>
      <c r="G47" s="110" t="s">
        <v>179</v>
      </c>
    </row>
    <row r="48" spans="1:7" x14ac:dyDescent="0.2">
      <c r="A48" s="70" t="s">
        <v>237</v>
      </c>
      <c r="B48" s="70" t="s">
        <v>238</v>
      </c>
      <c r="C48" s="70" t="s">
        <v>86</v>
      </c>
      <c r="D48" s="110">
        <v>8000</v>
      </c>
      <c r="E48" s="110">
        <v>8000</v>
      </c>
      <c r="F48" s="110">
        <v>2500</v>
      </c>
      <c r="G48" s="110" t="s">
        <v>186</v>
      </c>
    </row>
    <row r="49" spans="1:7" x14ac:dyDescent="0.2">
      <c r="A49" s="70" t="s">
        <v>239</v>
      </c>
      <c r="B49" s="70" t="s">
        <v>240</v>
      </c>
      <c r="C49" s="70" t="s">
        <v>47</v>
      </c>
      <c r="D49" s="110">
        <v>15000</v>
      </c>
      <c r="E49" s="110">
        <v>3000</v>
      </c>
      <c r="F49" s="110" t="s">
        <v>182</v>
      </c>
      <c r="G49" s="110" t="s">
        <v>186</v>
      </c>
    </row>
    <row r="50" spans="1:7" x14ac:dyDescent="0.2">
      <c r="A50" s="70" t="s">
        <v>241</v>
      </c>
      <c r="B50" s="70" t="s">
        <v>242</v>
      </c>
      <c r="C50" s="70" t="s">
        <v>46</v>
      </c>
      <c r="D50" s="110">
        <v>28500</v>
      </c>
      <c r="E50" s="110" t="s">
        <v>182</v>
      </c>
      <c r="F50" s="110" t="s">
        <v>182</v>
      </c>
      <c r="G50" s="110" t="s">
        <v>186</v>
      </c>
    </row>
    <row r="51" spans="1:7" x14ac:dyDescent="0.2">
      <c r="A51" s="70" t="s">
        <v>243</v>
      </c>
      <c r="B51" s="70" t="s">
        <v>244</v>
      </c>
      <c r="C51" s="70" t="s">
        <v>86</v>
      </c>
      <c r="D51" s="110">
        <v>4300</v>
      </c>
      <c r="E51" s="110">
        <v>4300</v>
      </c>
      <c r="F51" s="110" t="s">
        <v>182</v>
      </c>
      <c r="G51" s="110" t="s">
        <v>186</v>
      </c>
    </row>
    <row r="52" spans="1:7" x14ac:dyDescent="0.2">
      <c r="A52" s="70" t="s">
        <v>239</v>
      </c>
      <c r="B52" s="70" t="s">
        <v>245</v>
      </c>
      <c r="C52" s="70" t="s">
        <v>47</v>
      </c>
      <c r="D52" s="110" t="s">
        <v>179</v>
      </c>
      <c r="E52" s="110" t="s">
        <v>179</v>
      </c>
      <c r="F52" s="110" t="s">
        <v>179</v>
      </c>
      <c r="G52" s="110" t="s">
        <v>179</v>
      </c>
    </row>
    <row r="53" spans="1:7" x14ac:dyDescent="0.2">
      <c r="A53" s="70" t="s">
        <v>246</v>
      </c>
      <c r="B53" s="70" t="s">
        <v>247</v>
      </c>
      <c r="C53" s="70" t="s">
        <v>46</v>
      </c>
      <c r="D53" s="110">
        <v>35088</v>
      </c>
      <c r="E53" s="110">
        <v>35088</v>
      </c>
      <c r="F53" s="110">
        <v>5146</v>
      </c>
      <c r="G53" s="110" t="s">
        <v>186</v>
      </c>
    </row>
    <row r="54" spans="1:7" x14ac:dyDescent="0.2">
      <c r="A54" s="70" t="s">
        <v>246</v>
      </c>
      <c r="B54" s="70" t="s">
        <v>248</v>
      </c>
      <c r="C54" s="70" t="s">
        <v>86</v>
      </c>
      <c r="D54" s="110">
        <v>6932</v>
      </c>
      <c r="E54" s="110">
        <v>6932</v>
      </c>
      <c r="F54" s="110">
        <v>1953</v>
      </c>
      <c r="G54" s="110" t="s">
        <v>186</v>
      </c>
    </row>
    <row r="55" spans="1:7" x14ac:dyDescent="0.2">
      <c r="A55" s="70" t="s">
        <v>237</v>
      </c>
      <c r="B55" s="70" t="s">
        <v>249</v>
      </c>
      <c r="C55" s="70" t="s">
        <v>47</v>
      </c>
      <c r="D55" s="110">
        <v>554</v>
      </c>
      <c r="E55" s="110" t="s">
        <v>179</v>
      </c>
      <c r="F55" s="110" t="s">
        <v>179</v>
      </c>
      <c r="G55" s="110" t="s">
        <v>179</v>
      </c>
    </row>
    <row r="56" spans="1:7" x14ac:dyDescent="0.2">
      <c r="A56" s="129" t="s">
        <v>250</v>
      </c>
      <c r="B56" s="113"/>
      <c r="C56" s="113"/>
      <c r="D56" s="114"/>
      <c r="E56" s="114"/>
      <c r="F56" s="114"/>
      <c r="G56" s="114"/>
    </row>
    <row r="57" spans="1:7" x14ac:dyDescent="0.2">
      <c r="A57" s="70" t="s">
        <v>251</v>
      </c>
      <c r="B57" s="70" t="s">
        <v>252</v>
      </c>
      <c r="C57" s="70" t="s">
        <v>86</v>
      </c>
      <c r="D57" s="110">
        <v>3222</v>
      </c>
      <c r="E57" s="110" t="s">
        <v>179</v>
      </c>
      <c r="F57" s="110" t="s">
        <v>179</v>
      </c>
      <c r="G57" s="110" t="s">
        <v>179</v>
      </c>
    </row>
    <row r="58" spans="1:7" x14ac:dyDescent="0.2">
      <c r="A58" s="70" t="s">
        <v>253</v>
      </c>
      <c r="B58" s="70" t="s">
        <v>254</v>
      </c>
      <c r="C58" s="70" t="s">
        <v>86</v>
      </c>
      <c r="D58" s="110">
        <v>2053</v>
      </c>
      <c r="E58" s="110" t="s">
        <v>179</v>
      </c>
      <c r="F58" s="110" t="s">
        <v>179</v>
      </c>
      <c r="G58" s="110" t="s">
        <v>179</v>
      </c>
    </row>
    <row r="59" spans="1:7" x14ac:dyDescent="0.2">
      <c r="A59" s="70" t="s">
        <v>255</v>
      </c>
      <c r="B59" s="70" t="s">
        <v>256</v>
      </c>
      <c r="C59" s="70" t="s">
        <v>86</v>
      </c>
      <c r="D59" s="110" t="s">
        <v>182</v>
      </c>
      <c r="E59" s="110">
        <v>1625</v>
      </c>
      <c r="F59" s="110">
        <v>117</v>
      </c>
      <c r="G59" s="110" t="s">
        <v>186</v>
      </c>
    </row>
    <row r="60" spans="1:7" x14ac:dyDescent="0.2">
      <c r="A60" s="70" t="s">
        <v>251</v>
      </c>
      <c r="B60" s="70" t="s">
        <v>257</v>
      </c>
      <c r="C60" s="70" t="s">
        <v>86</v>
      </c>
      <c r="D60" s="110">
        <v>600</v>
      </c>
      <c r="E60" s="110">
        <v>600</v>
      </c>
      <c r="F60" s="110">
        <v>10</v>
      </c>
      <c r="G60" s="110" t="s">
        <v>186</v>
      </c>
    </row>
    <row r="61" spans="1:7" x14ac:dyDescent="0.2">
      <c r="A61" s="70" t="s">
        <v>1064</v>
      </c>
      <c r="B61" s="70" t="s">
        <v>258</v>
      </c>
      <c r="C61" s="70" t="s">
        <v>45</v>
      </c>
      <c r="D61" s="110" t="s">
        <v>179</v>
      </c>
      <c r="E61" s="110" t="s">
        <v>179</v>
      </c>
      <c r="F61" s="110" t="s">
        <v>179</v>
      </c>
      <c r="G61" s="110" t="s">
        <v>179</v>
      </c>
    </row>
    <row r="62" spans="1:7" x14ac:dyDescent="0.2">
      <c r="A62" s="70" t="s">
        <v>1064</v>
      </c>
      <c r="B62" s="70" t="s">
        <v>259</v>
      </c>
      <c r="C62" s="70" t="s">
        <v>46</v>
      </c>
      <c r="D62" s="110">
        <v>13324</v>
      </c>
      <c r="E62" s="110">
        <v>10939</v>
      </c>
      <c r="F62" s="110">
        <v>1112</v>
      </c>
      <c r="G62" s="110">
        <v>16583</v>
      </c>
    </row>
    <row r="63" spans="1:7" x14ac:dyDescent="0.2">
      <c r="A63" s="70" t="s">
        <v>255</v>
      </c>
      <c r="B63" s="70" t="s">
        <v>260</v>
      </c>
      <c r="C63" s="70" t="s">
        <v>46</v>
      </c>
      <c r="D63" s="110">
        <v>74000</v>
      </c>
      <c r="E63" s="110">
        <v>53526</v>
      </c>
      <c r="F63" s="110">
        <v>20510</v>
      </c>
      <c r="G63" s="110" t="s">
        <v>179</v>
      </c>
    </row>
    <row r="64" spans="1:7" x14ac:dyDescent="0.2">
      <c r="A64" s="70" t="s">
        <v>251</v>
      </c>
      <c r="B64" s="70" t="s">
        <v>261</v>
      </c>
      <c r="C64" s="70" t="s">
        <v>47</v>
      </c>
      <c r="D64" s="110" t="s">
        <v>179</v>
      </c>
      <c r="E64" s="110" t="s">
        <v>179</v>
      </c>
      <c r="F64" s="110" t="s">
        <v>179</v>
      </c>
      <c r="G64" s="110" t="s">
        <v>179</v>
      </c>
    </row>
    <row r="65" spans="1:7" x14ac:dyDescent="0.2">
      <c r="A65" s="70" t="s">
        <v>251</v>
      </c>
      <c r="B65" s="70" t="s">
        <v>262</v>
      </c>
      <c r="C65" s="70" t="s">
        <v>86</v>
      </c>
      <c r="D65" s="110" t="s">
        <v>182</v>
      </c>
      <c r="E65" s="110">
        <v>12000</v>
      </c>
      <c r="F65" s="110">
        <v>2000</v>
      </c>
      <c r="G65" s="110" t="s">
        <v>186</v>
      </c>
    </row>
    <row r="66" spans="1:7" x14ac:dyDescent="0.2">
      <c r="A66" s="70" t="s">
        <v>263</v>
      </c>
      <c r="B66" s="70" t="s">
        <v>264</v>
      </c>
      <c r="C66" s="70" t="s">
        <v>47</v>
      </c>
      <c r="D66" s="110">
        <v>19466</v>
      </c>
      <c r="E66" s="110" t="s">
        <v>182</v>
      </c>
      <c r="F66" s="110" t="s">
        <v>182</v>
      </c>
      <c r="G66" s="110" t="s">
        <v>186</v>
      </c>
    </row>
    <row r="67" spans="1:7" x14ac:dyDescent="0.2">
      <c r="A67" s="70" t="s">
        <v>268</v>
      </c>
      <c r="B67" s="70" t="s">
        <v>265</v>
      </c>
      <c r="C67" s="70" t="s">
        <v>86</v>
      </c>
      <c r="D67" s="110" t="s">
        <v>179</v>
      </c>
      <c r="E67" s="110" t="s">
        <v>179</v>
      </c>
      <c r="F67" s="110" t="s">
        <v>179</v>
      </c>
      <c r="G67" s="110" t="s">
        <v>179</v>
      </c>
    </row>
    <row r="68" spans="1:7" x14ac:dyDescent="0.2">
      <c r="A68" s="70" t="s">
        <v>263</v>
      </c>
      <c r="B68" s="70" t="s">
        <v>266</v>
      </c>
      <c r="C68" s="70" t="s">
        <v>86</v>
      </c>
      <c r="D68" s="110" t="s">
        <v>179</v>
      </c>
      <c r="E68" s="110" t="s">
        <v>179</v>
      </c>
      <c r="F68" s="110" t="s">
        <v>179</v>
      </c>
      <c r="G68" s="110" t="s">
        <v>179</v>
      </c>
    </row>
    <row r="69" spans="1:7" x14ac:dyDescent="0.2">
      <c r="A69" s="70" t="s">
        <v>255</v>
      </c>
      <c r="B69" s="70" t="s">
        <v>267</v>
      </c>
      <c r="C69" s="70" t="s">
        <v>86</v>
      </c>
      <c r="D69" s="110" t="s">
        <v>182</v>
      </c>
      <c r="E69" s="110" t="s">
        <v>182</v>
      </c>
      <c r="F69" s="110" t="s">
        <v>182</v>
      </c>
      <c r="G69" s="110" t="s">
        <v>186</v>
      </c>
    </row>
    <row r="70" spans="1:7" x14ac:dyDescent="0.2">
      <c r="A70" s="70" t="s">
        <v>268</v>
      </c>
      <c r="B70" s="70" t="s">
        <v>269</v>
      </c>
      <c r="C70" s="70" t="s">
        <v>47</v>
      </c>
      <c r="D70" s="110">
        <v>10017</v>
      </c>
      <c r="E70" s="110">
        <v>10017</v>
      </c>
      <c r="F70" s="110">
        <v>1960</v>
      </c>
      <c r="G70" s="110" t="s">
        <v>186</v>
      </c>
    </row>
    <row r="71" spans="1:7" x14ac:dyDescent="0.2">
      <c r="A71" s="129" t="s">
        <v>270</v>
      </c>
      <c r="B71" s="113"/>
      <c r="C71" s="113"/>
      <c r="D71" s="114"/>
      <c r="E71" s="114"/>
      <c r="F71" s="114"/>
      <c r="G71" s="114"/>
    </row>
    <row r="72" spans="1:7" x14ac:dyDescent="0.2">
      <c r="A72" s="70" t="s">
        <v>1065</v>
      </c>
      <c r="B72" s="70" t="s">
        <v>271</v>
      </c>
      <c r="C72" s="70" t="s">
        <v>86</v>
      </c>
      <c r="D72" s="110" t="s">
        <v>179</v>
      </c>
      <c r="E72" s="110" t="s">
        <v>179</v>
      </c>
      <c r="F72" s="110" t="s">
        <v>179</v>
      </c>
      <c r="G72" s="110" t="s">
        <v>179</v>
      </c>
    </row>
    <row r="73" spans="1:7" x14ac:dyDescent="0.2">
      <c r="A73" s="70" t="s">
        <v>272</v>
      </c>
      <c r="B73" s="70" t="s">
        <v>273</v>
      </c>
      <c r="C73" s="70" t="s">
        <v>86</v>
      </c>
      <c r="D73" s="110">
        <v>28450</v>
      </c>
      <c r="E73" s="110">
        <v>5774</v>
      </c>
      <c r="F73" s="110">
        <v>1595</v>
      </c>
      <c r="G73" s="110" t="s">
        <v>186</v>
      </c>
    </row>
    <row r="74" spans="1:7" x14ac:dyDescent="0.2">
      <c r="A74" s="70" t="s">
        <v>274</v>
      </c>
      <c r="B74" s="70" t="s">
        <v>275</v>
      </c>
      <c r="C74" s="70" t="s">
        <v>86</v>
      </c>
      <c r="D74" s="110">
        <v>11670</v>
      </c>
      <c r="E74" s="110">
        <v>11670</v>
      </c>
      <c r="F74" s="110">
        <v>4590</v>
      </c>
      <c r="G74" s="110" t="s">
        <v>186</v>
      </c>
    </row>
    <row r="75" spans="1:7" x14ac:dyDescent="0.2">
      <c r="A75" s="70" t="s">
        <v>276</v>
      </c>
      <c r="B75" s="70" t="s">
        <v>277</v>
      </c>
      <c r="C75" s="70" t="s">
        <v>86</v>
      </c>
      <c r="D75" s="110">
        <v>3700</v>
      </c>
      <c r="E75" s="110" t="s">
        <v>179</v>
      </c>
      <c r="F75" s="110" t="s">
        <v>179</v>
      </c>
      <c r="G75" s="110" t="s">
        <v>186</v>
      </c>
    </row>
    <row r="76" spans="1:7" x14ac:dyDescent="0.2">
      <c r="A76" s="70" t="s">
        <v>272</v>
      </c>
      <c r="B76" s="70" t="s">
        <v>278</v>
      </c>
      <c r="C76" s="70" t="s">
        <v>86</v>
      </c>
      <c r="D76" s="110" t="s">
        <v>179</v>
      </c>
      <c r="E76" s="110" t="s">
        <v>179</v>
      </c>
      <c r="F76" s="110" t="s">
        <v>179</v>
      </c>
      <c r="G76" s="110" t="s">
        <v>179</v>
      </c>
    </row>
    <row r="77" spans="1:7" x14ac:dyDescent="0.2">
      <c r="A77" s="70" t="s">
        <v>274</v>
      </c>
      <c r="B77" s="70" t="s">
        <v>279</v>
      </c>
      <c r="C77" s="70" t="s">
        <v>46</v>
      </c>
      <c r="D77" s="110">
        <v>107052</v>
      </c>
      <c r="E77" s="110">
        <v>107052</v>
      </c>
      <c r="F77" s="110">
        <v>28993</v>
      </c>
      <c r="G77" s="110">
        <v>11670</v>
      </c>
    </row>
    <row r="78" spans="1:7" x14ac:dyDescent="0.2">
      <c r="A78" s="70" t="s">
        <v>276</v>
      </c>
      <c r="B78" s="70" t="s">
        <v>280</v>
      </c>
      <c r="C78" s="70" t="s">
        <v>86</v>
      </c>
      <c r="D78" s="110">
        <v>30000</v>
      </c>
      <c r="E78" s="110">
        <v>8000</v>
      </c>
      <c r="F78" s="110">
        <v>2000</v>
      </c>
      <c r="G78" s="110" t="s">
        <v>186</v>
      </c>
    </row>
    <row r="79" spans="1:7" x14ac:dyDescent="0.2">
      <c r="A79" s="129" t="s">
        <v>281</v>
      </c>
      <c r="B79" s="113"/>
      <c r="C79" s="113"/>
      <c r="D79" s="114"/>
      <c r="E79" s="114"/>
      <c r="F79" s="114"/>
      <c r="G79" s="114"/>
    </row>
    <row r="80" spans="1:7" x14ac:dyDescent="0.2">
      <c r="A80" s="70" t="s">
        <v>282</v>
      </c>
      <c r="B80" s="70" t="s">
        <v>283</v>
      </c>
      <c r="C80" s="70" t="s">
        <v>47</v>
      </c>
      <c r="D80" s="110">
        <v>33890</v>
      </c>
      <c r="E80" s="110">
        <v>14524</v>
      </c>
      <c r="F80" s="110">
        <v>571</v>
      </c>
      <c r="G80" s="110" t="s">
        <v>186</v>
      </c>
    </row>
    <row r="81" spans="1:7" x14ac:dyDescent="0.2">
      <c r="A81" s="70" t="s">
        <v>1066</v>
      </c>
      <c r="B81" s="70" t="s">
        <v>284</v>
      </c>
      <c r="C81" s="70" t="s">
        <v>47</v>
      </c>
      <c r="D81" s="110" t="s">
        <v>179</v>
      </c>
      <c r="E81" s="110" t="s">
        <v>179</v>
      </c>
      <c r="F81" s="110" t="s">
        <v>179</v>
      </c>
      <c r="G81" s="110" t="s">
        <v>179</v>
      </c>
    </row>
    <row r="82" spans="1:7" x14ac:dyDescent="0.2">
      <c r="A82" s="70" t="s">
        <v>285</v>
      </c>
      <c r="B82" s="70" t="s">
        <v>286</v>
      </c>
      <c r="C82" s="70" t="s">
        <v>86</v>
      </c>
      <c r="D82" s="110">
        <v>500</v>
      </c>
      <c r="E82" s="110" t="s">
        <v>179</v>
      </c>
      <c r="F82" s="110" t="s">
        <v>179</v>
      </c>
      <c r="G82" s="110" t="s">
        <v>179</v>
      </c>
    </row>
    <row r="83" spans="1:7" x14ac:dyDescent="0.2">
      <c r="A83" s="70" t="s">
        <v>287</v>
      </c>
      <c r="B83" s="70" t="s">
        <v>288</v>
      </c>
      <c r="C83" s="70" t="s">
        <v>86</v>
      </c>
      <c r="D83" s="110">
        <v>2928</v>
      </c>
      <c r="E83" s="110">
        <v>1750</v>
      </c>
      <c r="F83" s="110">
        <v>250</v>
      </c>
      <c r="G83" s="110" t="s">
        <v>186</v>
      </c>
    </row>
    <row r="84" spans="1:7" x14ac:dyDescent="0.2">
      <c r="A84" s="70" t="s">
        <v>289</v>
      </c>
      <c r="B84" s="70" t="s">
        <v>290</v>
      </c>
      <c r="C84" s="70" t="s">
        <v>47</v>
      </c>
      <c r="D84" s="110">
        <v>90000</v>
      </c>
      <c r="E84" s="110">
        <v>28055</v>
      </c>
      <c r="F84" s="110" t="s">
        <v>182</v>
      </c>
      <c r="G84" s="110">
        <v>62862</v>
      </c>
    </row>
    <row r="85" spans="1:7" x14ac:dyDescent="0.2">
      <c r="A85" s="70" t="s">
        <v>285</v>
      </c>
      <c r="B85" s="70" t="s">
        <v>291</v>
      </c>
      <c r="C85" s="70" t="s">
        <v>86</v>
      </c>
      <c r="D85" s="110" t="s">
        <v>179</v>
      </c>
      <c r="E85" s="110" t="s">
        <v>179</v>
      </c>
      <c r="F85" s="110" t="s">
        <v>179</v>
      </c>
      <c r="G85" s="110" t="s">
        <v>179</v>
      </c>
    </row>
    <row r="86" spans="1:7" x14ac:dyDescent="0.2">
      <c r="A86" s="70" t="s">
        <v>289</v>
      </c>
      <c r="B86" s="70" t="s">
        <v>292</v>
      </c>
      <c r="C86" s="70" t="s">
        <v>86</v>
      </c>
      <c r="D86" s="110">
        <v>23507</v>
      </c>
      <c r="E86" s="110">
        <v>23507</v>
      </c>
      <c r="F86" s="110">
        <v>1</v>
      </c>
      <c r="G86" s="110" t="s">
        <v>186</v>
      </c>
    </row>
    <row r="87" spans="1:7" x14ac:dyDescent="0.2">
      <c r="A87" s="70" t="s">
        <v>293</v>
      </c>
      <c r="B87" s="70" t="s">
        <v>294</v>
      </c>
      <c r="C87" s="70" t="s">
        <v>87</v>
      </c>
      <c r="D87" s="110">
        <v>2871</v>
      </c>
      <c r="E87" s="110">
        <v>2871</v>
      </c>
      <c r="F87" s="110" t="s">
        <v>179</v>
      </c>
      <c r="G87" s="110" t="s">
        <v>186</v>
      </c>
    </row>
    <row r="88" spans="1:7" x14ac:dyDescent="0.2">
      <c r="A88" s="70" t="s">
        <v>289</v>
      </c>
      <c r="B88" s="70" t="s">
        <v>295</v>
      </c>
      <c r="C88" s="70" t="s">
        <v>46</v>
      </c>
      <c r="D88" s="110">
        <v>71251</v>
      </c>
      <c r="E88" s="110">
        <v>67036</v>
      </c>
      <c r="F88" s="110" t="s">
        <v>182</v>
      </c>
      <c r="G88" s="110">
        <v>6420</v>
      </c>
    </row>
    <row r="89" spans="1:7" x14ac:dyDescent="0.2">
      <c r="A89" s="70" t="s">
        <v>304</v>
      </c>
      <c r="B89" s="70" t="s">
        <v>296</v>
      </c>
      <c r="C89" s="70" t="s">
        <v>86</v>
      </c>
      <c r="D89" s="110" t="s">
        <v>179</v>
      </c>
      <c r="E89" s="110" t="s">
        <v>179</v>
      </c>
      <c r="F89" s="110" t="s">
        <v>179</v>
      </c>
      <c r="G89" s="110" t="s">
        <v>179</v>
      </c>
    </row>
    <row r="90" spans="1:7" x14ac:dyDescent="0.2">
      <c r="A90" s="70" t="s">
        <v>297</v>
      </c>
      <c r="B90" s="70" t="s">
        <v>298</v>
      </c>
      <c r="C90" s="70" t="s">
        <v>86</v>
      </c>
      <c r="D90" s="110">
        <v>3751</v>
      </c>
      <c r="E90" s="110">
        <v>2408</v>
      </c>
      <c r="F90" s="110" t="s">
        <v>182</v>
      </c>
      <c r="G90" s="110" t="s">
        <v>186</v>
      </c>
    </row>
    <row r="91" spans="1:7" x14ac:dyDescent="0.2">
      <c r="A91" s="70" t="s">
        <v>285</v>
      </c>
      <c r="B91" s="70" t="s">
        <v>299</v>
      </c>
      <c r="C91" s="70" t="s">
        <v>86</v>
      </c>
      <c r="D91" s="110" t="s">
        <v>179</v>
      </c>
      <c r="E91" s="110" t="s">
        <v>179</v>
      </c>
      <c r="F91" s="110" t="s">
        <v>179</v>
      </c>
      <c r="G91" s="110" t="s">
        <v>179</v>
      </c>
    </row>
    <row r="92" spans="1:7" x14ac:dyDescent="0.2">
      <c r="A92" s="70" t="s">
        <v>289</v>
      </c>
      <c r="B92" s="70" t="s">
        <v>300</v>
      </c>
      <c r="C92" s="70" t="s">
        <v>86</v>
      </c>
      <c r="D92" s="110">
        <v>1100</v>
      </c>
      <c r="E92" s="110" t="s">
        <v>179</v>
      </c>
      <c r="F92" s="110" t="s">
        <v>179</v>
      </c>
      <c r="G92" s="110" t="s">
        <v>179</v>
      </c>
    </row>
    <row r="93" spans="1:7" x14ac:dyDescent="0.2">
      <c r="A93" s="70" t="s">
        <v>843</v>
      </c>
      <c r="B93" s="70" t="s">
        <v>301</v>
      </c>
      <c r="C93" s="70" t="s">
        <v>86</v>
      </c>
      <c r="D93" s="110" t="s">
        <v>179</v>
      </c>
      <c r="E93" s="110" t="s">
        <v>179</v>
      </c>
      <c r="F93" s="110" t="s">
        <v>179</v>
      </c>
      <c r="G93" s="110" t="s">
        <v>179</v>
      </c>
    </row>
    <row r="94" spans="1:7" x14ac:dyDescent="0.2">
      <c r="A94" s="70" t="s">
        <v>289</v>
      </c>
      <c r="B94" s="70" t="s">
        <v>302</v>
      </c>
      <c r="C94" s="70" t="s">
        <v>86</v>
      </c>
      <c r="D94" s="110" t="s">
        <v>179</v>
      </c>
      <c r="E94" s="110" t="s">
        <v>179</v>
      </c>
      <c r="F94" s="110" t="s">
        <v>179</v>
      </c>
      <c r="G94" s="110" t="s">
        <v>179</v>
      </c>
    </row>
    <row r="95" spans="1:7" x14ac:dyDescent="0.2">
      <c r="A95" s="70" t="s">
        <v>289</v>
      </c>
      <c r="B95" s="70" t="s">
        <v>303</v>
      </c>
      <c r="C95" s="70" t="s">
        <v>47</v>
      </c>
      <c r="D95" s="110">
        <v>15364</v>
      </c>
      <c r="E95" s="110">
        <v>15364</v>
      </c>
      <c r="F95" s="110">
        <v>3305</v>
      </c>
      <c r="G95" s="110" t="s">
        <v>186</v>
      </c>
    </row>
    <row r="96" spans="1:7" x14ac:dyDescent="0.2">
      <c r="A96" s="70" t="s">
        <v>304</v>
      </c>
      <c r="B96" s="70" t="s">
        <v>305</v>
      </c>
      <c r="C96" s="70" t="s">
        <v>47</v>
      </c>
      <c r="D96" s="110">
        <v>8679</v>
      </c>
      <c r="E96" s="110">
        <v>8679</v>
      </c>
      <c r="F96" s="110">
        <v>4118</v>
      </c>
      <c r="G96" s="110">
        <v>910</v>
      </c>
    </row>
    <row r="97" spans="1:7" x14ac:dyDescent="0.2">
      <c r="A97" s="129" t="s">
        <v>306</v>
      </c>
      <c r="B97" s="113"/>
      <c r="C97" s="113"/>
      <c r="D97" s="114"/>
      <c r="E97" s="114"/>
      <c r="F97" s="114"/>
      <c r="G97" s="114"/>
    </row>
    <row r="98" spans="1:7" x14ac:dyDescent="0.2">
      <c r="A98" s="70" t="s">
        <v>328</v>
      </c>
      <c r="B98" s="70" t="s">
        <v>307</v>
      </c>
      <c r="C98" s="70" t="s">
        <v>86</v>
      </c>
      <c r="D98" s="110" t="s">
        <v>179</v>
      </c>
      <c r="E98" s="110" t="s">
        <v>179</v>
      </c>
      <c r="F98" s="110" t="s">
        <v>179</v>
      </c>
      <c r="G98" s="110" t="s">
        <v>179</v>
      </c>
    </row>
    <row r="99" spans="1:7" x14ac:dyDescent="0.2">
      <c r="A99" s="70" t="s">
        <v>1067</v>
      </c>
      <c r="B99" s="70" t="s">
        <v>308</v>
      </c>
      <c r="C99" s="70" t="s">
        <v>86</v>
      </c>
      <c r="D99" s="110" t="s">
        <v>179</v>
      </c>
      <c r="E99" s="110" t="s">
        <v>179</v>
      </c>
      <c r="F99" s="110" t="s">
        <v>179</v>
      </c>
      <c r="G99" s="110" t="s">
        <v>179</v>
      </c>
    </row>
    <row r="100" spans="1:7" x14ac:dyDescent="0.2">
      <c r="A100" s="70" t="s">
        <v>320</v>
      </c>
      <c r="B100" s="70" t="s">
        <v>309</v>
      </c>
      <c r="C100" s="70" t="s">
        <v>86</v>
      </c>
      <c r="D100" s="110" t="s">
        <v>179</v>
      </c>
      <c r="E100" s="110" t="s">
        <v>179</v>
      </c>
      <c r="F100" s="110" t="s">
        <v>179</v>
      </c>
      <c r="G100" s="110" t="s">
        <v>179</v>
      </c>
    </row>
    <row r="101" spans="1:7" x14ac:dyDescent="0.2">
      <c r="A101" s="70" t="s">
        <v>310</v>
      </c>
      <c r="B101" s="70" t="s">
        <v>311</v>
      </c>
      <c r="C101" s="70" t="s">
        <v>86</v>
      </c>
      <c r="D101" s="110">
        <v>207</v>
      </c>
      <c r="E101" s="110" t="s">
        <v>179</v>
      </c>
      <c r="F101" s="110" t="s">
        <v>179</v>
      </c>
      <c r="G101" s="110" t="s">
        <v>179</v>
      </c>
    </row>
    <row r="102" spans="1:7" x14ac:dyDescent="0.2">
      <c r="A102" s="70" t="s">
        <v>312</v>
      </c>
      <c r="B102" s="70" t="s">
        <v>313</v>
      </c>
      <c r="C102" s="70" t="s">
        <v>86</v>
      </c>
      <c r="D102" s="110">
        <v>23900</v>
      </c>
      <c r="E102" s="110">
        <v>20330</v>
      </c>
      <c r="F102" s="110">
        <v>2950</v>
      </c>
      <c r="G102" s="110" t="s">
        <v>186</v>
      </c>
    </row>
    <row r="103" spans="1:7" x14ac:dyDescent="0.2">
      <c r="A103" s="70" t="s">
        <v>853</v>
      </c>
      <c r="B103" s="70" t="s">
        <v>314</v>
      </c>
      <c r="C103" s="70" t="s">
        <v>86</v>
      </c>
      <c r="D103" s="110" t="s">
        <v>179</v>
      </c>
      <c r="E103" s="110" t="s">
        <v>179</v>
      </c>
      <c r="F103" s="110" t="s">
        <v>179</v>
      </c>
      <c r="G103" s="110" t="s">
        <v>179</v>
      </c>
    </row>
    <row r="104" spans="1:7" x14ac:dyDescent="0.2">
      <c r="A104" s="70" t="s">
        <v>315</v>
      </c>
      <c r="B104" s="70" t="s">
        <v>316</v>
      </c>
      <c r="C104" s="70" t="s">
        <v>86</v>
      </c>
      <c r="D104" s="110">
        <v>18509</v>
      </c>
      <c r="E104" s="110">
        <v>18509</v>
      </c>
      <c r="F104" s="110" t="s">
        <v>182</v>
      </c>
      <c r="G104" s="110">
        <v>4032</v>
      </c>
    </row>
    <row r="105" spans="1:7" x14ac:dyDescent="0.2">
      <c r="A105" s="70" t="s">
        <v>315</v>
      </c>
      <c r="B105" s="70" t="s">
        <v>317</v>
      </c>
      <c r="C105" s="70" t="s">
        <v>46</v>
      </c>
      <c r="D105" s="110">
        <v>33815</v>
      </c>
      <c r="E105" s="110">
        <v>33815</v>
      </c>
      <c r="F105" s="110">
        <v>8260</v>
      </c>
      <c r="G105" s="110">
        <v>2700</v>
      </c>
    </row>
    <row r="106" spans="1:7" x14ac:dyDescent="0.2">
      <c r="A106" s="70" t="s">
        <v>850</v>
      </c>
      <c r="B106" s="70" t="s">
        <v>318</v>
      </c>
      <c r="C106" s="70" t="s">
        <v>47</v>
      </c>
      <c r="D106" s="110" t="s">
        <v>179</v>
      </c>
      <c r="E106" s="110" t="s">
        <v>179</v>
      </c>
      <c r="F106" s="110" t="s">
        <v>179</v>
      </c>
      <c r="G106" s="110" t="s">
        <v>179</v>
      </c>
    </row>
    <row r="107" spans="1:7" x14ac:dyDescent="0.2">
      <c r="A107" s="70" t="s">
        <v>850</v>
      </c>
      <c r="B107" s="70" t="s">
        <v>319</v>
      </c>
      <c r="C107" s="70" t="s">
        <v>86</v>
      </c>
      <c r="D107" s="110" t="s">
        <v>179</v>
      </c>
      <c r="E107" s="110" t="s">
        <v>179</v>
      </c>
      <c r="F107" s="110" t="s">
        <v>179</v>
      </c>
      <c r="G107" s="110" t="s">
        <v>179</v>
      </c>
    </row>
    <row r="108" spans="1:7" x14ac:dyDescent="0.2">
      <c r="A108" s="70" t="s">
        <v>320</v>
      </c>
      <c r="B108" s="70" t="s">
        <v>321</v>
      </c>
      <c r="C108" s="70" t="s">
        <v>86</v>
      </c>
      <c r="D108" s="110" t="s">
        <v>179</v>
      </c>
      <c r="E108" s="110" t="s">
        <v>179</v>
      </c>
      <c r="F108" s="110" t="s">
        <v>179</v>
      </c>
      <c r="G108" s="110" t="s">
        <v>179</v>
      </c>
    </row>
    <row r="109" spans="1:7" x14ac:dyDescent="0.2">
      <c r="A109" s="70" t="s">
        <v>322</v>
      </c>
      <c r="B109" s="70" t="s">
        <v>323</v>
      </c>
      <c r="C109" s="70" t="s">
        <v>86</v>
      </c>
      <c r="D109" s="110">
        <v>2305</v>
      </c>
      <c r="E109" s="110" t="s">
        <v>179</v>
      </c>
      <c r="F109" s="110" t="s">
        <v>179</v>
      </c>
      <c r="G109" s="110" t="s">
        <v>179</v>
      </c>
    </row>
    <row r="110" spans="1:7" x14ac:dyDescent="0.2">
      <c r="A110" s="70" t="s">
        <v>312</v>
      </c>
      <c r="B110" s="70" t="s">
        <v>324</v>
      </c>
      <c r="C110" s="70" t="s">
        <v>86</v>
      </c>
      <c r="D110" s="110" t="s">
        <v>179</v>
      </c>
      <c r="E110" s="110" t="s">
        <v>179</v>
      </c>
      <c r="F110" s="110" t="s">
        <v>179</v>
      </c>
      <c r="G110" s="110" t="s">
        <v>179</v>
      </c>
    </row>
    <row r="111" spans="1:7" x14ac:dyDescent="0.2">
      <c r="A111" s="70" t="s">
        <v>322</v>
      </c>
      <c r="B111" s="70" t="s">
        <v>325</v>
      </c>
      <c r="C111" s="70" t="s">
        <v>86</v>
      </c>
      <c r="D111" s="110">
        <v>200</v>
      </c>
      <c r="E111" s="110" t="s">
        <v>179</v>
      </c>
      <c r="F111" s="110" t="s">
        <v>179</v>
      </c>
      <c r="G111" s="110" t="s">
        <v>179</v>
      </c>
    </row>
    <row r="112" spans="1:7" x14ac:dyDescent="0.2">
      <c r="A112" s="70" t="s">
        <v>326</v>
      </c>
      <c r="B112" s="70" t="s">
        <v>327</v>
      </c>
      <c r="C112" s="70" t="s">
        <v>46</v>
      </c>
      <c r="D112" s="110">
        <v>7932</v>
      </c>
      <c r="E112" s="110">
        <v>5181</v>
      </c>
      <c r="F112" s="110">
        <v>1009</v>
      </c>
      <c r="G112" s="110" t="s">
        <v>186</v>
      </c>
    </row>
    <row r="113" spans="1:7" x14ac:dyDescent="0.2">
      <c r="A113" s="70" t="s">
        <v>328</v>
      </c>
      <c r="B113" s="70" t="s">
        <v>329</v>
      </c>
      <c r="C113" s="70" t="s">
        <v>86</v>
      </c>
      <c r="D113" s="110">
        <v>15000</v>
      </c>
      <c r="E113" s="110" t="s">
        <v>182</v>
      </c>
      <c r="F113" s="110" t="s">
        <v>182</v>
      </c>
      <c r="G113" s="110" t="s">
        <v>186</v>
      </c>
    </row>
    <row r="114" spans="1:7" x14ac:dyDescent="0.2">
      <c r="A114" s="70" t="s">
        <v>312</v>
      </c>
      <c r="B114" s="70" t="s">
        <v>330</v>
      </c>
      <c r="C114" s="70" t="s">
        <v>86</v>
      </c>
      <c r="D114" s="110">
        <v>10000</v>
      </c>
      <c r="E114" s="110" t="s">
        <v>179</v>
      </c>
      <c r="F114" s="110" t="s">
        <v>179</v>
      </c>
      <c r="G114" s="110" t="s">
        <v>179</v>
      </c>
    </row>
    <row r="115" spans="1:7" x14ac:dyDescent="0.2">
      <c r="A115" s="70" t="s">
        <v>328</v>
      </c>
      <c r="B115" s="70" t="s">
        <v>331</v>
      </c>
      <c r="C115" s="70" t="s">
        <v>87</v>
      </c>
      <c r="D115" s="110">
        <v>11871</v>
      </c>
      <c r="E115" s="110">
        <v>11871</v>
      </c>
      <c r="F115" s="110">
        <v>1842</v>
      </c>
      <c r="G115" s="110" t="s">
        <v>186</v>
      </c>
    </row>
    <row r="116" spans="1:7" x14ac:dyDescent="0.2">
      <c r="A116" s="129" t="s">
        <v>332</v>
      </c>
      <c r="B116" s="113"/>
      <c r="C116" s="113"/>
      <c r="D116" s="114"/>
      <c r="E116" s="114"/>
      <c r="F116" s="114"/>
      <c r="G116" s="114"/>
    </row>
    <row r="117" spans="1:7" x14ac:dyDescent="0.2">
      <c r="A117" s="70" t="s">
        <v>334</v>
      </c>
      <c r="B117" s="70" t="s">
        <v>333</v>
      </c>
      <c r="C117" s="70" t="s">
        <v>86</v>
      </c>
      <c r="D117" s="110" t="s">
        <v>179</v>
      </c>
      <c r="E117" s="110" t="s">
        <v>179</v>
      </c>
      <c r="F117" s="110" t="s">
        <v>179</v>
      </c>
      <c r="G117" s="110" t="s">
        <v>179</v>
      </c>
    </row>
    <row r="118" spans="1:7" x14ac:dyDescent="0.2">
      <c r="A118" s="70" t="s">
        <v>334</v>
      </c>
      <c r="B118" s="70" t="s">
        <v>335</v>
      </c>
      <c r="C118" s="70" t="s">
        <v>86</v>
      </c>
      <c r="D118" s="110">
        <v>10000</v>
      </c>
      <c r="E118" s="110">
        <v>5078</v>
      </c>
      <c r="F118" s="110">
        <v>1629</v>
      </c>
      <c r="G118" s="110" t="s">
        <v>186</v>
      </c>
    </row>
    <row r="119" spans="1:7" x14ac:dyDescent="0.2">
      <c r="A119" s="70" t="s">
        <v>336</v>
      </c>
      <c r="B119" s="70" t="s">
        <v>337</v>
      </c>
      <c r="C119" s="70" t="s">
        <v>86</v>
      </c>
      <c r="D119" s="110">
        <v>5957</v>
      </c>
      <c r="E119" s="110" t="s">
        <v>182</v>
      </c>
      <c r="F119" s="110" t="s">
        <v>182</v>
      </c>
      <c r="G119" s="110" t="s">
        <v>186</v>
      </c>
    </row>
    <row r="120" spans="1:7" x14ac:dyDescent="0.2">
      <c r="A120" s="70" t="s">
        <v>1068</v>
      </c>
      <c r="B120" s="70" t="s">
        <v>338</v>
      </c>
      <c r="C120" s="70" t="s">
        <v>86</v>
      </c>
      <c r="D120" s="110" t="s">
        <v>179</v>
      </c>
      <c r="E120" s="110" t="s">
        <v>179</v>
      </c>
      <c r="F120" s="110" t="s">
        <v>179</v>
      </c>
      <c r="G120" s="110" t="s">
        <v>179</v>
      </c>
    </row>
    <row r="121" spans="1:7" x14ac:dyDescent="0.2">
      <c r="A121" s="70" t="s">
        <v>339</v>
      </c>
      <c r="B121" s="70" t="s">
        <v>340</v>
      </c>
      <c r="C121" s="70" t="s">
        <v>46</v>
      </c>
      <c r="D121" s="110">
        <v>75719</v>
      </c>
      <c r="E121" s="110">
        <v>65821</v>
      </c>
      <c r="F121" s="110">
        <v>4186</v>
      </c>
      <c r="G121" s="110" t="s">
        <v>186</v>
      </c>
    </row>
    <row r="122" spans="1:7" x14ac:dyDescent="0.2">
      <c r="A122" s="70" t="s">
        <v>334</v>
      </c>
      <c r="B122" s="70" t="s">
        <v>341</v>
      </c>
      <c r="C122" s="70" t="s">
        <v>86</v>
      </c>
      <c r="D122" s="110">
        <v>2792</v>
      </c>
      <c r="E122" s="110">
        <v>2792</v>
      </c>
      <c r="F122" s="110">
        <v>414</v>
      </c>
      <c r="G122" s="110" t="s">
        <v>186</v>
      </c>
    </row>
    <row r="123" spans="1:7" x14ac:dyDescent="0.2">
      <c r="A123" s="70" t="s">
        <v>342</v>
      </c>
      <c r="B123" s="70" t="s">
        <v>343</v>
      </c>
      <c r="C123" s="70" t="s">
        <v>86</v>
      </c>
      <c r="D123" s="110">
        <v>6000</v>
      </c>
      <c r="E123" s="110" t="s">
        <v>179</v>
      </c>
      <c r="F123" s="110" t="s">
        <v>179</v>
      </c>
      <c r="G123" s="110" t="s">
        <v>179</v>
      </c>
    </row>
    <row r="124" spans="1:7" x14ac:dyDescent="0.2">
      <c r="A124" s="70" t="s">
        <v>344</v>
      </c>
      <c r="B124" s="70" t="s">
        <v>345</v>
      </c>
      <c r="C124" s="70" t="s">
        <v>86</v>
      </c>
      <c r="D124" s="110">
        <v>500</v>
      </c>
      <c r="E124" s="110" t="s">
        <v>179</v>
      </c>
      <c r="F124" s="110" t="s">
        <v>179</v>
      </c>
      <c r="G124" s="110" t="s">
        <v>179</v>
      </c>
    </row>
    <row r="125" spans="1:7" x14ac:dyDescent="0.2">
      <c r="A125" s="129" t="s">
        <v>346</v>
      </c>
      <c r="B125" s="113"/>
      <c r="C125" s="113"/>
      <c r="D125" s="114"/>
      <c r="E125" s="114"/>
      <c r="F125" s="114"/>
      <c r="G125" s="114"/>
    </row>
    <row r="126" spans="1:7" x14ac:dyDescent="0.2">
      <c r="A126" s="70" t="s">
        <v>347</v>
      </c>
      <c r="B126" s="70" t="s">
        <v>348</v>
      </c>
      <c r="C126" s="70" t="s">
        <v>47</v>
      </c>
      <c r="D126" s="110">
        <v>71389</v>
      </c>
      <c r="E126" s="110">
        <v>71389</v>
      </c>
      <c r="F126" s="110" t="s">
        <v>182</v>
      </c>
      <c r="G126" s="110" t="s">
        <v>186</v>
      </c>
    </row>
    <row r="127" spans="1:7" x14ac:dyDescent="0.2">
      <c r="A127" s="70" t="s">
        <v>349</v>
      </c>
      <c r="B127" s="70" t="s">
        <v>350</v>
      </c>
      <c r="C127" s="70" t="s">
        <v>47</v>
      </c>
      <c r="D127" s="110">
        <v>8011</v>
      </c>
      <c r="E127" s="110">
        <v>8011</v>
      </c>
      <c r="F127" s="110">
        <v>3147</v>
      </c>
      <c r="G127" s="110" t="s">
        <v>186</v>
      </c>
    </row>
    <row r="128" spans="1:7" x14ac:dyDescent="0.2">
      <c r="A128" s="70" t="s">
        <v>351</v>
      </c>
      <c r="B128" s="70" t="s">
        <v>352</v>
      </c>
      <c r="C128" s="70" t="s">
        <v>47</v>
      </c>
      <c r="D128" s="110">
        <v>5342</v>
      </c>
      <c r="E128" s="110">
        <v>5342</v>
      </c>
      <c r="F128" s="110">
        <v>964</v>
      </c>
      <c r="G128" s="110" t="s">
        <v>186</v>
      </c>
    </row>
    <row r="129" spans="1:7" x14ac:dyDescent="0.2">
      <c r="A129" s="70" t="s">
        <v>354</v>
      </c>
      <c r="B129" s="70" t="s">
        <v>353</v>
      </c>
      <c r="C129" s="70" t="s">
        <v>86</v>
      </c>
      <c r="D129" s="110" t="s">
        <v>179</v>
      </c>
      <c r="E129" s="110" t="s">
        <v>179</v>
      </c>
      <c r="F129" s="110" t="s">
        <v>179</v>
      </c>
      <c r="G129" s="110" t="s">
        <v>179</v>
      </c>
    </row>
    <row r="130" spans="1:7" x14ac:dyDescent="0.2">
      <c r="A130" s="70" t="s">
        <v>354</v>
      </c>
      <c r="B130" s="70" t="s">
        <v>355</v>
      </c>
      <c r="C130" s="70" t="s">
        <v>46</v>
      </c>
      <c r="D130" s="110">
        <v>1900</v>
      </c>
      <c r="E130" s="110">
        <v>1900</v>
      </c>
      <c r="F130" s="110" t="s">
        <v>182</v>
      </c>
      <c r="G130" s="110" t="s">
        <v>186</v>
      </c>
    </row>
    <row r="131" spans="1:7" x14ac:dyDescent="0.2">
      <c r="A131" s="70" t="s">
        <v>347</v>
      </c>
      <c r="B131" s="70" t="s">
        <v>356</v>
      </c>
      <c r="C131" s="70" t="s">
        <v>86</v>
      </c>
      <c r="D131" s="110">
        <v>1500</v>
      </c>
      <c r="E131" s="110">
        <v>1500</v>
      </c>
      <c r="F131" s="110">
        <v>250</v>
      </c>
      <c r="G131" s="110" t="s">
        <v>186</v>
      </c>
    </row>
    <row r="132" spans="1:7" x14ac:dyDescent="0.2">
      <c r="A132" s="70" t="s">
        <v>347</v>
      </c>
      <c r="B132" s="70" t="s">
        <v>357</v>
      </c>
      <c r="C132" s="70" t="s">
        <v>46</v>
      </c>
      <c r="D132" s="110">
        <v>23443</v>
      </c>
      <c r="E132" s="110">
        <v>23443</v>
      </c>
      <c r="F132" s="110">
        <v>5065</v>
      </c>
      <c r="G132" s="110" t="s">
        <v>186</v>
      </c>
    </row>
    <row r="133" spans="1:7" x14ac:dyDescent="0.2">
      <c r="A133" s="70" t="s">
        <v>358</v>
      </c>
      <c r="B133" s="70" t="s">
        <v>359</v>
      </c>
      <c r="C133" s="70" t="s">
        <v>86</v>
      </c>
      <c r="D133" s="110">
        <v>7821</v>
      </c>
      <c r="E133" s="110">
        <v>3138</v>
      </c>
      <c r="F133" s="110">
        <v>1043</v>
      </c>
      <c r="G133" s="110" t="s">
        <v>186</v>
      </c>
    </row>
    <row r="134" spans="1:7" x14ac:dyDescent="0.2">
      <c r="A134" s="70" t="s">
        <v>360</v>
      </c>
      <c r="B134" s="70" t="s">
        <v>361</v>
      </c>
      <c r="C134" s="70" t="s">
        <v>86</v>
      </c>
      <c r="D134" s="110">
        <v>1023</v>
      </c>
      <c r="E134" s="110" t="s">
        <v>179</v>
      </c>
      <c r="F134" s="110" t="s">
        <v>179</v>
      </c>
      <c r="G134" s="110" t="s">
        <v>179</v>
      </c>
    </row>
    <row r="135" spans="1:7" x14ac:dyDescent="0.2">
      <c r="A135" s="70" t="s">
        <v>362</v>
      </c>
      <c r="B135" s="70" t="s">
        <v>363</v>
      </c>
      <c r="C135" s="70" t="s">
        <v>86</v>
      </c>
      <c r="D135" s="110">
        <v>27448</v>
      </c>
      <c r="E135" s="110">
        <v>3118</v>
      </c>
      <c r="F135" s="110" t="s">
        <v>182</v>
      </c>
      <c r="G135" s="110">
        <v>100</v>
      </c>
    </row>
    <row r="136" spans="1:7" x14ac:dyDescent="0.2">
      <c r="A136" s="70" t="s">
        <v>367</v>
      </c>
      <c r="B136" s="70" t="s">
        <v>364</v>
      </c>
      <c r="C136" s="70" t="s">
        <v>86</v>
      </c>
      <c r="D136" s="110" t="s">
        <v>179</v>
      </c>
      <c r="E136" s="110" t="s">
        <v>179</v>
      </c>
      <c r="F136" s="110" t="s">
        <v>179</v>
      </c>
      <c r="G136" s="110" t="s">
        <v>179</v>
      </c>
    </row>
    <row r="137" spans="1:7" x14ac:dyDescent="0.2">
      <c r="A137" s="70" t="s">
        <v>349</v>
      </c>
      <c r="B137" s="70" t="s">
        <v>365</v>
      </c>
      <c r="C137" s="70" t="s">
        <v>86</v>
      </c>
      <c r="D137" s="110">
        <v>200</v>
      </c>
      <c r="E137" s="110">
        <v>100</v>
      </c>
      <c r="F137" s="110">
        <v>20</v>
      </c>
      <c r="G137" s="110" t="s">
        <v>186</v>
      </c>
    </row>
    <row r="138" spans="1:7" x14ac:dyDescent="0.2">
      <c r="A138" s="70" t="s">
        <v>347</v>
      </c>
      <c r="B138" s="70" t="s">
        <v>366</v>
      </c>
      <c r="C138" s="70" t="s">
        <v>86</v>
      </c>
      <c r="D138" s="110" t="s">
        <v>179</v>
      </c>
      <c r="E138" s="110" t="s">
        <v>179</v>
      </c>
      <c r="F138" s="110" t="s">
        <v>179</v>
      </c>
      <c r="G138" s="110" t="s">
        <v>179</v>
      </c>
    </row>
    <row r="139" spans="1:7" x14ac:dyDescent="0.2">
      <c r="A139" s="70" t="s">
        <v>367</v>
      </c>
      <c r="B139" s="70" t="s">
        <v>368</v>
      </c>
      <c r="C139" s="70" t="s">
        <v>45</v>
      </c>
      <c r="D139" s="110">
        <v>33000</v>
      </c>
      <c r="E139" s="110">
        <v>33000</v>
      </c>
      <c r="F139" s="110" t="s">
        <v>182</v>
      </c>
      <c r="G139" s="110" t="s">
        <v>186</v>
      </c>
    </row>
    <row r="140" spans="1:7" x14ac:dyDescent="0.2">
      <c r="A140" s="70" t="s">
        <v>369</v>
      </c>
      <c r="B140" s="70" t="s">
        <v>370</v>
      </c>
      <c r="C140" s="70" t="s">
        <v>86</v>
      </c>
      <c r="D140" s="110">
        <v>650</v>
      </c>
      <c r="E140" s="110" t="s">
        <v>182</v>
      </c>
      <c r="F140" s="110" t="s">
        <v>182</v>
      </c>
      <c r="G140" s="110" t="s">
        <v>186</v>
      </c>
    </row>
    <row r="141" spans="1:7" x14ac:dyDescent="0.2">
      <c r="A141" s="129" t="s">
        <v>371</v>
      </c>
      <c r="B141" s="113"/>
      <c r="C141" s="113"/>
      <c r="D141" s="114"/>
      <c r="E141" s="114"/>
      <c r="F141" s="114"/>
      <c r="G141" s="114"/>
    </row>
    <row r="142" spans="1:7" x14ac:dyDescent="0.2">
      <c r="A142" s="70" t="s">
        <v>372</v>
      </c>
      <c r="B142" s="70" t="s">
        <v>373</v>
      </c>
      <c r="C142" s="70" t="s">
        <v>45</v>
      </c>
      <c r="D142" s="110">
        <v>3000</v>
      </c>
      <c r="E142" s="110" t="s">
        <v>179</v>
      </c>
      <c r="F142" s="110" t="s">
        <v>179</v>
      </c>
      <c r="G142" s="110" t="s">
        <v>179</v>
      </c>
    </row>
    <row r="143" spans="1:7" x14ac:dyDescent="0.2">
      <c r="A143" s="70" t="s">
        <v>387</v>
      </c>
      <c r="B143" s="70" t="s">
        <v>374</v>
      </c>
      <c r="C143" s="70" t="s">
        <v>86</v>
      </c>
      <c r="D143" s="110" t="s">
        <v>179</v>
      </c>
      <c r="E143" s="110" t="s">
        <v>179</v>
      </c>
      <c r="F143" s="110" t="s">
        <v>179</v>
      </c>
      <c r="G143" s="110" t="s">
        <v>179</v>
      </c>
    </row>
    <row r="144" spans="1:7" x14ac:dyDescent="0.2">
      <c r="A144" s="70" t="s">
        <v>432</v>
      </c>
      <c r="B144" s="70" t="s">
        <v>375</v>
      </c>
      <c r="C144" s="70" t="s">
        <v>86</v>
      </c>
      <c r="D144" s="110" t="s">
        <v>179</v>
      </c>
      <c r="E144" s="110" t="s">
        <v>179</v>
      </c>
      <c r="F144" s="110" t="s">
        <v>179</v>
      </c>
      <c r="G144" s="110" t="s">
        <v>179</v>
      </c>
    </row>
    <row r="145" spans="1:7" x14ac:dyDescent="0.2">
      <c r="A145" s="70" t="s">
        <v>376</v>
      </c>
      <c r="B145" s="70" t="s">
        <v>377</v>
      </c>
      <c r="C145" s="70" t="s">
        <v>86</v>
      </c>
      <c r="D145" s="110" t="s">
        <v>179</v>
      </c>
      <c r="E145" s="110" t="s">
        <v>179</v>
      </c>
      <c r="F145" s="110" t="s">
        <v>179</v>
      </c>
      <c r="G145" s="110" t="s">
        <v>179</v>
      </c>
    </row>
    <row r="146" spans="1:7" x14ac:dyDescent="0.2">
      <c r="A146" s="70" t="s">
        <v>434</v>
      </c>
      <c r="B146" s="70" t="s">
        <v>378</v>
      </c>
      <c r="C146" s="70" t="s">
        <v>47</v>
      </c>
      <c r="D146" s="110" t="s">
        <v>179</v>
      </c>
      <c r="E146" s="110" t="s">
        <v>179</v>
      </c>
      <c r="F146" s="110" t="s">
        <v>179</v>
      </c>
      <c r="G146" s="110" t="s">
        <v>179</v>
      </c>
    </row>
    <row r="147" spans="1:7" x14ac:dyDescent="0.2">
      <c r="A147" s="70" t="s">
        <v>379</v>
      </c>
      <c r="B147" s="70" t="s">
        <v>380</v>
      </c>
      <c r="C147" s="70" t="s">
        <v>86</v>
      </c>
      <c r="D147" s="110">
        <v>16366</v>
      </c>
      <c r="E147" s="110">
        <v>16366</v>
      </c>
      <c r="F147" s="110">
        <v>1800</v>
      </c>
      <c r="G147" s="110" t="s">
        <v>186</v>
      </c>
    </row>
    <row r="148" spans="1:7" x14ac:dyDescent="0.2">
      <c r="A148" s="70" t="s">
        <v>381</v>
      </c>
      <c r="B148" s="70" t="s">
        <v>382</v>
      </c>
      <c r="C148" s="70" t="s">
        <v>47</v>
      </c>
      <c r="D148" s="110">
        <v>25000</v>
      </c>
      <c r="E148" s="110">
        <v>25000</v>
      </c>
      <c r="F148" s="110">
        <v>10000</v>
      </c>
      <c r="G148" s="110" t="s">
        <v>186</v>
      </c>
    </row>
    <row r="149" spans="1:7" x14ac:dyDescent="0.2">
      <c r="A149" s="70" t="s">
        <v>383</v>
      </c>
      <c r="B149" s="70" t="s">
        <v>384</v>
      </c>
      <c r="C149" s="70" t="s">
        <v>86</v>
      </c>
      <c r="D149" s="110" t="s">
        <v>179</v>
      </c>
      <c r="E149" s="110" t="s">
        <v>179</v>
      </c>
      <c r="F149" s="110" t="s">
        <v>179</v>
      </c>
      <c r="G149" s="110" t="s">
        <v>179</v>
      </c>
    </row>
    <row r="150" spans="1:7" x14ac:dyDescent="0.2">
      <c r="A150" s="70" t="s">
        <v>385</v>
      </c>
      <c r="B150" s="70" t="s">
        <v>386</v>
      </c>
      <c r="C150" s="70" t="s">
        <v>45</v>
      </c>
      <c r="D150" s="110">
        <v>11546</v>
      </c>
      <c r="E150" s="110" t="s">
        <v>179</v>
      </c>
      <c r="F150" s="110" t="s">
        <v>179</v>
      </c>
      <c r="G150" s="110" t="s">
        <v>186</v>
      </c>
    </row>
    <row r="151" spans="1:7" x14ac:dyDescent="0.2">
      <c r="A151" s="70" t="s">
        <v>387</v>
      </c>
      <c r="B151" s="70" t="s">
        <v>388</v>
      </c>
      <c r="C151" s="70" t="s">
        <v>86</v>
      </c>
      <c r="D151" s="110">
        <v>15000</v>
      </c>
      <c r="E151" s="110">
        <v>20</v>
      </c>
      <c r="F151" s="110">
        <v>8</v>
      </c>
      <c r="G151" s="110" t="s">
        <v>186</v>
      </c>
    </row>
    <row r="152" spans="1:7" x14ac:dyDescent="0.2">
      <c r="A152" s="70" t="s">
        <v>389</v>
      </c>
      <c r="B152" s="70" t="s">
        <v>390</v>
      </c>
      <c r="C152" s="70" t="s">
        <v>87</v>
      </c>
      <c r="D152" s="110">
        <v>3760</v>
      </c>
      <c r="E152" s="110" t="s">
        <v>179</v>
      </c>
      <c r="F152" s="110" t="s">
        <v>179</v>
      </c>
      <c r="G152" s="110" t="s">
        <v>179</v>
      </c>
    </row>
    <row r="153" spans="1:7" x14ac:dyDescent="0.2">
      <c r="A153" s="70" t="s">
        <v>387</v>
      </c>
      <c r="B153" s="70" t="s">
        <v>391</v>
      </c>
      <c r="C153" s="70" t="s">
        <v>86</v>
      </c>
      <c r="D153" s="110">
        <v>7000</v>
      </c>
      <c r="E153" s="110">
        <v>7000</v>
      </c>
      <c r="F153" s="110">
        <v>2500</v>
      </c>
      <c r="G153" s="110" t="s">
        <v>186</v>
      </c>
    </row>
    <row r="154" spans="1:7" x14ac:dyDescent="0.2">
      <c r="A154" s="70" t="s">
        <v>387</v>
      </c>
      <c r="B154" s="70" t="s">
        <v>392</v>
      </c>
      <c r="C154" s="70" t="s">
        <v>47</v>
      </c>
      <c r="D154" s="110">
        <v>224507</v>
      </c>
      <c r="E154" s="110">
        <v>122313</v>
      </c>
      <c r="F154" s="110">
        <v>34779</v>
      </c>
      <c r="G154" s="110">
        <v>48281</v>
      </c>
    </row>
    <row r="155" spans="1:7" x14ac:dyDescent="0.2">
      <c r="A155" s="70" t="s">
        <v>393</v>
      </c>
      <c r="B155" s="70" t="s">
        <v>394</v>
      </c>
      <c r="C155" s="70" t="s">
        <v>86</v>
      </c>
      <c r="D155" s="110">
        <v>1193</v>
      </c>
      <c r="E155" s="110" t="s">
        <v>179</v>
      </c>
      <c r="F155" s="110" t="s">
        <v>179</v>
      </c>
      <c r="G155" s="110" t="s">
        <v>186</v>
      </c>
    </row>
    <row r="156" spans="1:7" x14ac:dyDescent="0.2">
      <c r="A156" s="70" t="s">
        <v>395</v>
      </c>
      <c r="B156" s="70" t="s">
        <v>396</v>
      </c>
      <c r="C156" s="70" t="s">
        <v>45</v>
      </c>
      <c r="D156" s="110">
        <v>15122</v>
      </c>
      <c r="E156" s="110">
        <v>13701</v>
      </c>
      <c r="F156" s="110">
        <v>2582</v>
      </c>
      <c r="G156" s="110" t="s">
        <v>186</v>
      </c>
    </row>
    <row r="157" spans="1:7" x14ac:dyDescent="0.2">
      <c r="A157" s="70" t="s">
        <v>376</v>
      </c>
      <c r="B157" s="70" t="s">
        <v>397</v>
      </c>
      <c r="C157" s="70" t="s">
        <v>86</v>
      </c>
      <c r="D157" s="110">
        <v>3500</v>
      </c>
      <c r="E157" s="110">
        <v>3500</v>
      </c>
      <c r="F157" s="110">
        <v>1000</v>
      </c>
      <c r="G157" s="110" t="s">
        <v>186</v>
      </c>
    </row>
    <row r="158" spans="1:7" x14ac:dyDescent="0.2">
      <c r="A158" s="70" t="s">
        <v>436</v>
      </c>
      <c r="B158" s="70" t="s">
        <v>398</v>
      </c>
      <c r="C158" s="70" t="s">
        <v>86</v>
      </c>
      <c r="D158" s="110" t="s">
        <v>179</v>
      </c>
      <c r="E158" s="110" t="s">
        <v>179</v>
      </c>
      <c r="F158" s="110" t="s">
        <v>179</v>
      </c>
      <c r="G158" s="110" t="s">
        <v>179</v>
      </c>
    </row>
    <row r="159" spans="1:7" x14ac:dyDescent="0.2">
      <c r="A159" s="70" t="s">
        <v>1069</v>
      </c>
      <c r="B159" s="70" t="s">
        <v>399</v>
      </c>
      <c r="C159" s="70" t="s">
        <v>47</v>
      </c>
      <c r="D159" s="110" t="s">
        <v>179</v>
      </c>
      <c r="E159" s="110" t="s">
        <v>179</v>
      </c>
      <c r="F159" s="110" t="s">
        <v>179</v>
      </c>
      <c r="G159" s="110" t="s">
        <v>179</v>
      </c>
    </row>
    <row r="160" spans="1:7" x14ac:dyDescent="0.2">
      <c r="A160" s="70" t="s">
        <v>400</v>
      </c>
      <c r="B160" s="70" t="s">
        <v>401</v>
      </c>
      <c r="C160" s="70" t="s">
        <v>86</v>
      </c>
      <c r="D160" s="110" t="s">
        <v>182</v>
      </c>
      <c r="E160" s="110" t="s">
        <v>182</v>
      </c>
      <c r="F160" s="110" t="s">
        <v>182</v>
      </c>
      <c r="G160" s="110" t="s">
        <v>186</v>
      </c>
    </row>
    <row r="161" spans="1:7" x14ac:dyDescent="0.2">
      <c r="A161" s="70" t="s">
        <v>402</v>
      </c>
      <c r="B161" s="70" t="s">
        <v>403</v>
      </c>
      <c r="C161" s="70" t="s">
        <v>86</v>
      </c>
      <c r="D161" s="110">
        <v>12000</v>
      </c>
      <c r="E161" s="110">
        <v>10500</v>
      </c>
      <c r="F161" s="110" t="s">
        <v>182</v>
      </c>
      <c r="G161" s="110" t="s">
        <v>186</v>
      </c>
    </row>
    <row r="162" spans="1:7" x14ac:dyDescent="0.2">
      <c r="A162" s="70" t="s">
        <v>393</v>
      </c>
      <c r="B162" s="70" t="s">
        <v>404</v>
      </c>
      <c r="C162" s="70" t="s">
        <v>47</v>
      </c>
      <c r="D162" s="110">
        <v>27676</v>
      </c>
      <c r="E162" s="110">
        <v>24791</v>
      </c>
      <c r="F162" s="110">
        <v>10798</v>
      </c>
      <c r="G162" s="110" t="s">
        <v>186</v>
      </c>
    </row>
    <row r="163" spans="1:7" x14ac:dyDescent="0.2">
      <c r="A163" s="70" t="s">
        <v>405</v>
      </c>
      <c r="B163" s="70" t="s">
        <v>406</v>
      </c>
      <c r="C163" s="70" t="s">
        <v>47</v>
      </c>
      <c r="D163" s="110">
        <v>16270</v>
      </c>
      <c r="E163" s="110">
        <v>11396</v>
      </c>
      <c r="F163" s="110">
        <v>4104</v>
      </c>
      <c r="G163" s="110">
        <v>2003</v>
      </c>
    </row>
    <row r="164" spans="1:7" x14ac:dyDescent="0.2">
      <c r="A164" s="70" t="s">
        <v>436</v>
      </c>
      <c r="B164" s="70" t="s">
        <v>407</v>
      </c>
      <c r="C164" s="70" t="s">
        <v>86</v>
      </c>
      <c r="D164" s="110" t="s">
        <v>179</v>
      </c>
      <c r="E164" s="110" t="s">
        <v>179</v>
      </c>
      <c r="F164" s="110" t="s">
        <v>179</v>
      </c>
      <c r="G164" s="110" t="s">
        <v>179</v>
      </c>
    </row>
    <row r="165" spans="1:7" x14ac:dyDescent="0.2">
      <c r="A165" s="70" t="s">
        <v>395</v>
      </c>
      <c r="B165" s="70" t="s">
        <v>408</v>
      </c>
      <c r="C165" s="70" t="s">
        <v>46</v>
      </c>
      <c r="D165" s="110">
        <v>144969</v>
      </c>
      <c r="E165" s="110">
        <v>69981</v>
      </c>
      <c r="F165" s="110">
        <v>25143</v>
      </c>
      <c r="G165" s="110">
        <v>30926</v>
      </c>
    </row>
    <row r="166" spans="1:7" x14ac:dyDescent="0.2">
      <c r="A166" s="70" t="s">
        <v>409</v>
      </c>
      <c r="B166" s="70" t="s">
        <v>410</v>
      </c>
      <c r="C166" s="70" t="s">
        <v>47</v>
      </c>
      <c r="D166" s="110">
        <v>77189</v>
      </c>
      <c r="E166" s="110">
        <v>2189</v>
      </c>
      <c r="F166" s="110">
        <v>153</v>
      </c>
      <c r="G166" s="110" t="s">
        <v>186</v>
      </c>
    </row>
    <row r="167" spans="1:7" x14ac:dyDescent="0.2">
      <c r="A167" s="70" t="s">
        <v>409</v>
      </c>
      <c r="B167" s="70" t="s">
        <v>411</v>
      </c>
      <c r="C167" s="70" t="s">
        <v>47</v>
      </c>
      <c r="D167" s="110">
        <v>28671</v>
      </c>
      <c r="E167" s="110">
        <v>28671</v>
      </c>
      <c r="F167" s="110">
        <v>4193</v>
      </c>
      <c r="G167" s="110">
        <v>42562</v>
      </c>
    </row>
    <row r="168" spans="1:7" x14ac:dyDescent="0.2">
      <c r="A168" s="70" t="s">
        <v>412</v>
      </c>
      <c r="B168" s="70" t="s">
        <v>413</v>
      </c>
      <c r="C168" s="70" t="s">
        <v>86</v>
      </c>
      <c r="D168" s="110">
        <v>25000</v>
      </c>
      <c r="E168" s="110">
        <v>12400</v>
      </c>
      <c r="F168" s="110">
        <v>5500</v>
      </c>
      <c r="G168" s="110" t="s">
        <v>186</v>
      </c>
    </row>
    <row r="169" spans="1:7" x14ac:dyDescent="0.2">
      <c r="A169" s="70" t="s">
        <v>379</v>
      </c>
      <c r="B169" s="70" t="s">
        <v>414</v>
      </c>
      <c r="C169" s="70" t="s">
        <v>47</v>
      </c>
      <c r="D169" s="110">
        <v>91753</v>
      </c>
      <c r="E169" s="110">
        <v>91753</v>
      </c>
      <c r="F169" s="110">
        <v>18350</v>
      </c>
      <c r="G169" s="110" t="s">
        <v>186</v>
      </c>
    </row>
    <row r="170" spans="1:7" x14ac:dyDescent="0.2">
      <c r="A170" s="70" t="s">
        <v>379</v>
      </c>
      <c r="B170" s="70" t="s">
        <v>415</v>
      </c>
      <c r="C170" s="70" t="s">
        <v>47</v>
      </c>
      <c r="D170" s="110">
        <v>157396</v>
      </c>
      <c r="E170" s="110">
        <v>131527</v>
      </c>
      <c r="F170" s="110">
        <v>50991</v>
      </c>
      <c r="G170" s="110">
        <v>25025</v>
      </c>
    </row>
    <row r="171" spans="1:7" x14ac:dyDescent="0.2">
      <c r="A171" s="70" t="s">
        <v>379</v>
      </c>
      <c r="B171" s="70" t="s">
        <v>416</v>
      </c>
      <c r="C171" s="70" t="s">
        <v>13</v>
      </c>
      <c r="D171" s="110">
        <v>50464</v>
      </c>
      <c r="E171" s="110" t="s">
        <v>179</v>
      </c>
      <c r="F171" s="110" t="s">
        <v>179</v>
      </c>
      <c r="G171" s="110" t="s">
        <v>186</v>
      </c>
    </row>
    <row r="172" spans="1:7" x14ac:dyDescent="0.2">
      <c r="A172" s="70" t="s">
        <v>412</v>
      </c>
      <c r="B172" s="70" t="s">
        <v>417</v>
      </c>
      <c r="C172" s="70" t="s">
        <v>86</v>
      </c>
      <c r="D172" s="110" t="s">
        <v>179</v>
      </c>
      <c r="E172" s="110" t="s">
        <v>179</v>
      </c>
      <c r="F172" s="110" t="s">
        <v>179</v>
      </c>
      <c r="G172" s="110" t="s">
        <v>179</v>
      </c>
    </row>
    <row r="173" spans="1:7" x14ac:dyDescent="0.2">
      <c r="A173" s="70" t="s">
        <v>389</v>
      </c>
      <c r="B173" s="70" t="s">
        <v>418</v>
      </c>
      <c r="C173" s="70" t="s">
        <v>86</v>
      </c>
      <c r="D173" s="110">
        <v>205</v>
      </c>
      <c r="E173" s="110" t="s">
        <v>179</v>
      </c>
      <c r="F173" s="110" t="s">
        <v>179</v>
      </c>
      <c r="G173" s="110" t="s">
        <v>179</v>
      </c>
    </row>
    <row r="174" spans="1:7" x14ac:dyDescent="0.2">
      <c r="A174" s="70" t="s">
        <v>874</v>
      </c>
      <c r="B174" s="70" t="s">
        <v>419</v>
      </c>
      <c r="C174" s="70" t="s">
        <v>86</v>
      </c>
      <c r="D174" s="110" t="s">
        <v>179</v>
      </c>
      <c r="E174" s="110" t="s">
        <v>179</v>
      </c>
      <c r="F174" s="110" t="s">
        <v>179</v>
      </c>
      <c r="G174" s="110" t="s">
        <v>179</v>
      </c>
    </row>
    <row r="175" spans="1:7" x14ac:dyDescent="0.2">
      <c r="A175" s="70" t="s">
        <v>1070</v>
      </c>
      <c r="B175" s="70" t="s">
        <v>420</v>
      </c>
      <c r="C175" s="70" t="s">
        <v>86</v>
      </c>
      <c r="D175" s="110" t="s">
        <v>179</v>
      </c>
      <c r="E175" s="110" t="s">
        <v>179</v>
      </c>
      <c r="F175" s="110" t="s">
        <v>179</v>
      </c>
      <c r="G175" s="110" t="s">
        <v>179</v>
      </c>
    </row>
    <row r="176" spans="1:7" x14ac:dyDescent="0.2">
      <c r="A176" s="70" t="s">
        <v>372</v>
      </c>
      <c r="B176" s="70" t="s">
        <v>421</v>
      </c>
      <c r="C176" s="70" t="s">
        <v>46</v>
      </c>
      <c r="D176" s="110">
        <v>102705</v>
      </c>
      <c r="E176" s="110">
        <v>66980</v>
      </c>
      <c r="F176" s="110">
        <v>18901</v>
      </c>
      <c r="G176" s="110">
        <v>33115</v>
      </c>
    </row>
    <row r="177" spans="1:7" x14ac:dyDescent="0.2">
      <c r="A177" s="70" t="s">
        <v>387</v>
      </c>
      <c r="B177" s="70" t="s">
        <v>422</v>
      </c>
      <c r="C177" s="70" t="s">
        <v>86</v>
      </c>
      <c r="D177" s="110" t="s">
        <v>179</v>
      </c>
      <c r="E177" s="110" t="s">
        <v>179</v>
      </c>
      <c r="F177" s="110" t="s">
        <v>179</v>
      </c>
      <c r="G177" s="110" t="s">
        <v>179</v>
      </c>
    </row>
    <row r="178" spans="1:7" x14ac:dyDescent="0.2">
      <c r="A178" s="70" t="s">
        <v>372</v>
      </c>
      <c r="B178" s="70" t="s">
        <v>423</v>
      </c>
      <c r="C178" s="70" t="s">
        <v>86</v>
      </c>
      <c r="D178" s="110" t="s">
        <v>179</v>
      </c>
      <c r="E178" s="110" t="s">
        <v>179</v>
      </c>
      <c r="F178" s="110" t="s">
        <v>179</v>
      </c>
      <c r="G178" s="110" t="s">
        <v>179</v>
      </c>
    </row>
    <row r="179" spans="1:7" x14ac:dyDescent="0.2">
      <c r="A179" s="70" t="s">
        <v>395</v>
      </c>
      <c r="B179" s="70" t="s">
        <v>424</v>
      </c>
      <c r="C179" s="70" t="s">
        <v>45</v>
      </c>
      <c r="D179" s="110">
        <v>48782</v>
      </c>
      <c r="E179" s="110">
        <v>22900</v>
      </c>
      <c r="F179" s="110">
        <v>6067</v>
      </c>
      <c r="G179" s="110" t="s">
        <v>186</v>
      </c>
    </row>
    <row r="180" spans="1:7" x14ac:dyDescent="0.2">
      <c r="A180" s="70" t="s">
        <v>425</v>
      </c>
      <c r="B180" s="70" t="s">
        <v>426</v>
      </c>
      <c r="C180" s="70" t="s">
        <v>86</v>
      </c>
      <c r="D180" s="110">
        <v>3118</v>
      </c>
      <c r="E180" s="110">
        <v>1563</v>
      </c>
      <c r="F180" s="110">
        <v>678</v>
      </c>
      <c r="G180" s="110" t="s">
        <v>186</v>
      </c>
    </row>
    <row r="181" spans="1:7" x14ac:dyDescent="0.2">
      <c r="A181" s="70" t="s">
        <v>402</v>
      </c>
      <c r="B181" s="70" t="s">
        <v>427</v>
      </c>
      <c r="C181" s="70" t="s">
        <v>86</v>
      </c>
      <c r="D181" s="110" t="s">
        <v>179</v>
      </c>
      <c r="E181" s="110" t="s">
        <v>179</v>
      </c>
      <c r="F181" s="110" t="s">
        <v>179</v>
      </c>
      <c r="G181" s="110" t="s">
        <v>179</v>
      </c>
    </row>
    <row r="182" spans="1:7" x14ac:dyDescent="0.2">
      <c r="A182" s="70" t="s">
        <v>412</v>
      </c>
      <c r="B182" s="70" t="s">
        <v>428</v>
      </c>
      <c r="C182" s="70" t="s">
        <v>86</v>
      </c>
      <c r="D182" s="110" t="s">
        <v>179</v>
      </c>
      <c r="E182" s="110" t="s">
        <v>179</v>
      </c>
      <c r="F182" s="110" t="s">
        <v>179</v>
      </c>
      <c r="G182" s="110" t="s">
        <v>179</v>
      </c>
    </row>
    <row r="183" spans="1:7" x14ac:dyDescent="0.2">
      <c r="A183" s="70" t="s">
        <v>409</v>
      </c>
      <c r="B183" s="70" t="s">
        <v>429</v>
      </c>
      <c r="C183" s="70" t="s">
        <v>86</v>
      </c>
      <c r="D183" s="110" t="s">
        <v>179</v>
      </c>
      <c r="E183" s="110" t="s">
        <v>179</v>
      </c>
      <c r="F183" s="110" t="s">
        <v>179</v>
      </c>
      <c r="G183" s="110" t="s">
        <v>179</v>
      </c>
    </row>
    <row r="184" spans="1:7" x14ac:dyDescent="0.2">
      <c r="A184" s="70" t="s">
        <v>430</v>
      </c>
      <c r="B184" s="70" t="s">
        <v>431</v>
      </c>
      <c r="C184" s="70" t="s">
        <v>86</v>
      </c>
      <c r="D184" s="110" t="s">
        <v>182</v>
      </c>
      <c r="E184" s="110" t="s">
        <v>179</v>
      </c>
      <c r="F184" s="110" t="s">
        <v>179</v>
      </c>
      <c r="G184" s="110" t="s">
        <v>179</v>
      </c>
    </row>
    <row r="185" spans="1:7" x14ac:dyDescent="0.2">
      <c r="A185" s="70" t="s">
        <v>432</v>
      </c>
      <c r="B185" s="70" t="s">
        <v>433</v>
      </c>
      <c r="C185" s="70" t="s">
        <v>86</v>
      </c>
      <c r="D185" s="110" t="s">
        <v>179</v>
      </c>
      <c r="E185" s="110" t="s">
        <v>179</v>
      </c>
      <c r="F185" s="110" t="s">
        <v>179</v>
      </c>
      <c r="G185" s="110" t="s">
        <v>179</v>
      </c>
    </row>
    <row r="186" spans="1:7" x14ac:dyDescent="0.2">
      <c r="A186" s="70" t="s">
        <v>434</v>
      </c>
      <c r="B186" s="70" t="s">
        <v>435</v>
      </c>
      <c r="C186" s="70" t="s">
        <v>47</v>
      </c>
      <c r="D186" s="110">
        <v>34909</v>
      </c>
      <c r="E186" s="110">
        <v>34909</v>
      </c>
      <c r="F186" s="110">
        <v>16751</v>
      </c>
      <c r="G186" s="110" t="s">
        <v>186</v>
      </c>
    </row>
    <row r="187" spans="1:7" x14ac:dyDescent="0.2">
      <c r="A187" s="70" t="s">
        <v>436</v>
      </c>
      <c r="B187" s="70" t="s">
        <v>437</v>
      </c>
      <c r="C187" s="70" t="s">
        <v>86</v>
      </c>
      <c r="D187" s="110">
        <v>500</v>
      </c>
      <c r="E187" s="110" t="s">
        <v>179</v>
      </c>
      <c r="F187" s="110" t="s">
        <v>179</v>
      </c>
      <c r="G187" s="110" t="s">
        <v>179</v>
      </c>
    </row>
    <row r="188" spans="1:7" x14ac:dyDescent="0.2">
      <c r="A188" s="70" t="s">
        <v>430</v>
      </c>
      <c r="B188" s="70" t="s">
        <v>438</v>
      </c>
      <c r="C188" s="70" t="s">
        <v>86</v>
      </c>
      <c r="D188" s="110">
        <v>75000</v>
      </c>
      <c r="E188" s="110">
        <v>75000</v>
      </c>
      <c r="F188" s="110">
        <v>18000</v>
      </c>
      <c r="G188" s="110" t="s">
        <v>186</v>
      </c>
    </row>
    <row r="189" spans="1:7" x14ac:dyDescent="0.2">
      <c r="A189" s="70" t="s">
        <v>405</v>
      </c>
      <c r="B189" s="70" t="s">
        <v>439</v>
      </c>
      <c r="C189" s="70" t="s">
        <v>47</v>
      </c>
      <c r="D189" s="110">
        <v>9875</v>
      </c>
      <c r="E189" s="110">
        <v>6692</v>
      </c>
      <c r="F189" s="110">
        <v>1643</v>
      </c>
      <c r="G189" s="110" t="s">
        <v>186</v>
      </c>
    </row>
    <row r="190" spans="1:7" x14ac:dyDescent="0.2">
      <c r="A190" s="70" t="s">
        <v>393</v>
      </c>
      <c r="B190" s="70" t="s">
        <v>440</v>
      </c>
      <c r="C190" s="70" t="s">
        <v>86</v>
      </c>
      <c r="D190" s="110">
        <v>12700</v>
      </c>
      <c r="E190" s="110" t="s">
        <v>182</v>
      </c>
      <c r="F190" s="110" t="s">
        <v>182</v>
      </c>
      <c r="G190" s="110" t="s">
        <v>186</v>
      </c>
    </row>
    <row r="191" spans="1:7" x14ac:dyDescent="0.2">
      <c r="A191" s="70" t="s">
        <v>412</v>
      </c>
      <c r="B191" s="70" t="s">
        <v>441</v>
      </c>
      <c r="C191" s="70" t="s">
        <v>86</v>
      </c>
      <c r="D191" s="110" t="s">
        <v>179</v>
      </c>
      <c r="E191" s="110" t="s">
        <v>179</v>
      </c>
      <c r="F191" s="110" t="s">
        <v>179</v>
      </c>
      <c r="G191" s="110" t="s">
        <v>179</v>
      </c>
    </row>
    <row r="192" spans="1:7" x14ac:dyDescent="0.2">
      <c r="A192" s="70" t="s">
        <v>385</v>
      </c>
      <c r="B192" s="70" t="s">
        <v>442</v>
      </c>
      <c r="C192" s="70" t="s">
        <v>47</v>
      </c>
      <c r="D192" s="110">
        <v>62500</v>
      </c>
      <c r="E192" s="110">
        <v>37500</v>
      </c>
      <c r="F192" s="110">
        <v>7200</v>
      </c>
      <c r="G192" s="110">
        <v>290</v>
      </c>
    </row>
    <row r="193" spans="1:7" x14ac:dyDescent="0.2">
      <c r="A193" s="129" t="s">
        <v>443</v>
      </c>
      <c r="B193" s="113"/>
      <c r="C193" s="113"/>
      <c r="D193" s="114"/>
      <c r="E193" s="114"/>
      <c r="F193" s="114"/>
      <c r="G193" s="114"/>
    </row>
    <row r="194" spans="1:7" x14ac:dyDescent="0.2">
      <c r="A194" s="70" t="s">
        <v>447</v>
      </c>
      <c r="B194" s="70" t="s">
        <v>444</v>
      </c>
      <c r="C194" s="70" t="s">
        <v>86</v>
      </c>
      <c r="D194" s="110" t="s">
        <v>179</v>
      </c>
      <c r="E194" s="110" t="s">
        <v>179</v>
      </c>
      <c r="F194" s="110" t="s">
        <v>179</v>
      </c>
      <c r="G194" s="110" t="s">
        <v>179</v>
      </c>
    </row>
    <row r="195" spans="1:7" x14ac:dyDescent="0.2">
      <c r="A195" s="70" t="s">
        <v>445</v>
      </c>
      <c r="B195" s="70" t="s">
        <v>446</v>
      </c>
      <c r="C195" s="70" t="s">
        <v>86</v>
      </c>
      <c r="D195" s="110" t="s">
        <v>182</v>
      </c>
      <c r="E195" s="110" t="s">
        <v>179</v>
      </c>
      <c r="F195" s="110" t="s">
        <v>179</v>
      </c>
      <c r="G195" s="110" t="s">
        <v>179</v>
      </c>
    </row>
    <row r="196" spans="1:7" x14ac:dyDescent="0.2">
      <c r="A196" s="70" t="s">
        <v>447</v>
      </c>
      <c r="B196" s="70" t="s">
        <v>448</v>
      </c>
      <c r="C196" s="70" t="s">
        <v>13</v>
      </c>
      <c r="D196" s="110">
        <v>228082</v>
      </c>
      <c r="E196" s="110" t="s">
        <v>179</v>
      </c>
      <c r="F196" s="110" t="s">
        <v>179</v>
      </c>
      <c r="G196" s="110" t="s">
        <v>186</v>
      </c>
    </row>
    <row r="197" spans="1:7" x14ac:dyDescent="0.2">
      <c r="A197" s="70" t="s">
        <v>447</v>
      </c>
      <c r="B197" s="70" t="s">
        <v>449</v>
      </c>
      <c r="C197" s="70" t="s">
        <v>13</v>
      </c>
      <c r="D197" s="110">
        <v>192992</v>
      </c>
      <c r="E197" s="110">
        <v>44364</v>
      </c>
      <c r="F197" s="110">
        <v>12724</v>
      </c>
      <c r="G197" s="110" t="s">
        <v>186</v>
      </c>
    </row>
    <row r="198" spans="1:7" x14ac:dyDescent="0.2">
      <c r="A198" s="70" t="s">
        <v>450</v>
      </c>
      <c r="B198" s="70" t="s">
        <v>451</v>
      </c>
      <c r="C198" s="70" t="s">
        <v>86</v>
      </c>
      <c r="D198" s="110">
        <v>25000</v>
      </c>
      <c r="E198" s="110">
        <v>25000</v>
      </c>
      <c r="F198" s="110">
        <v>10000</v>
      </c>
      <c r="G198" s="110" t="s">
        <v>186</v>
      </c>
    </row>
    <row r="199" spans="1:7" x14ac:dyDescent="0.2">
      <c r="A199" s="70" t="s">
        <v>447</v>
      </c>
      <c r="B199" s="70" t="s">
        <v>452</v>
      </c>
      <c r="C199" s="70" t="s">
        <v>86</v>
      </c>
      <c r="D199" s="110">
        <v>7205</v>
      </c>
      <c r="E199" s="110">
        <v>7205</v>
      </c>
      <c r="F199" s="110" t="s">
        <v>182</v>
      </c>
      <c r="G199" s="110" t="s">
        <v>186</v>
      </c>
    </row>
    <row r="200" spans="1:7" x14ac:dyDescent="0.2">
      <c r="A200" s="70" t="s">
        <v>453</v>
      </c>
      <c r="B200" s="70" t="s">
        <v>454</v>
      </c>
      <c r="C200" s="70" t="s">
        <v>86</v>
      </c>
      <c r="D200" s="110">
        <v>500</v>
      </c>
      <c r="E200" s="110" t="s">
        <v>179</v>
      </c>
      <c r="F200" s="110" t="s">
        <v>179</v>
      </c>
      <c r="G200" s="110" t="s">
        <v>179</v>
      </c>
    </row>
    <row r="201" spans="1:7" x14ac:dyDescent="0.2">
      <c r="A201" s="70" t="s">
        <v>447</v>
      </c>
      <c r="B201" s="70" t="s">
        <v>455</v>
      </c>
      <c r="C201" s="70" t="s">
        <v>86</v>
      </c>
      <c r="D201" s="110">
        <v>35329</v>
      </c>
      <c r="E201" s="110">
        <v>3893</v>
      </c>
      <c r="F201" s="110">
        <v>865</v>
      </c>
      <c r="G201" s="110" t="s">
        <v>186</v>
      </c>
    </row>
    <row r="202" spans="1:7" x14ac:dyDescent="0.2">
      <c r="A202" s="70" t="s">
        <v>447</v>
      </c>
      <c r="B202" s="70" t="s">
        <v>456</v>
      </c>
      <c r="C202" s="70" t="s">
        <v>46</v>
      </c>
      <c r="D202" s="110">
        <v>27500</v>
      </c>
      <c r="E202" s="110" t="s">
        <v>182</v>
      </c>
      <c r="F202" s="110" t="s">
        <v>182</v>
      </c>
      <c r="G202" s="110" t="s">
        <v>186</v>
      </c>
    </row>
    <row r="203" spans="1:7" x14ac:dyDescent="0.2">
      <c r="A203" s="70" t="s">
        <v>450</v>
      </c>
      <c r="B203" s="70" t="s">
        <v>457</v>
      </c>
      <c r="C203" s="70" t="s">
        <v>87</v>
      </c>
      <c r="D203" s="110" t="s">
        <v>182</v>
      </c>
      <c r="E203" s="110">
        <v>4072</v>
      </c>
      <c r="F203" s="110">
        <v>885</v>
      </c>
      <c r="G203" s="110" t="s">
        <v>186</v>
      </c>
    </row>
    <row r="204" spans="1:7" x14ac:dyDescent="0.2">
      <c r="A204" s="70" t="s">
        <v>447</v>
      </c>
      <c r="B204" s="70" t="s">
        <v>458</v>
      </c>
      <c r="C204" s="70" t="s">
        <v>13</v>
      </c>
      <c r="D204" s="110" t="s">
        <v>179</v>
      </c>
      <c r="E204" s="110">
        <v>26665</v>
      </c>
      <c r="F204" s="110">
        <v>7733</v>
      </c>
      <c r="G204" s="110" t="s">
        <v>186</v>
      </c>
    </row>
    <row r="205" spans="1:7" x14ac:dyDescent="0.2">
      <c r="A205" s="70" t="s">
        <v>447</v>
      </c>
      <c r="B205" s="70" t="s">
        <v>459</v>
      </c>
      <c r="C205" s="70" t="s">
        <v>13</v>
      </c>
      <c r="D205" s="110">
        <v>50648</v>
      </c>
      <c r="E205" s="110">
        <v>25398</v>
      </c>
      <c r="F205" s="110">
        <v>7711</v>
      </c>
      <c r="G205" s="110" t="s">
        <v>186</v>
      </c>
    </row>
    <row r="206" spans="1:7" x14ac:dyDescent="0.2">
      <c r="A206" s="70" t="s">
        <v>447</v>
      </c>
      <c r="B206" s="70" t="s">
        <v>460</v>
      </c>
      <c r="C206" s="70" t="s">
        <v>45</v>
      </c>
      <c r="D206" s="110">
        <v>4664</v>
      </c>
      <c r="E206" s="110">
        <v>4664</v>
      </c>
      <c r="F206" s="110">
        <v>1018</v>
      </c>
      <c r="G206" s="110" t="s">
        <v>186</v>
      </c>
    </row>
    <row r="207" spans="1:7" x14ac:dyDescent="0.2">
      <c r="A207" s="70" t="s">
        <v>514</v>
      </c>
      <c r="B207" s="70" t="s">
        <v>461</v>
      </c>
      <c r="C207" s="70" t="s">
        <v>86</v>
      </c>
      <c r="D207" s="110" t="s">
        <v>179</v>
      </c>
      <c r="E207" s="110" t="s">
        <v>179</v>
      </c>
      <c r="F207" s="110" t="s">
        <v>179</v>
      </c>
      <c r="G207" s="110" t="s">
        <v>179</v>
      </c>
    </row>
    <row r="208" spans="1:7" x14ac:dyDescent="0.2">
      <c r="A208" s="70" t="s">
        <v>447</v>
      </c>
      <c r="B208" s="70" t="s">
        <v>462</v>
      </c>
      <c r="C208" s="70" t="s">
        <v>13</v>
      </c>
      <c r="D208" s="110">
        <v>218640</v>
      </c>
      <c r="E208" s="110">
        <v>35173</v>
      </c>
      <c r="F208" s="110">
        <v>3924</v>
      </c>
      <c r="G208" s="110" t="s">
        <v>186</v>
      </c>
    </row>
    <row r="209" spans="1:7" x14ac:dyDescent="0.2">
      <c r="A209" s="70" t="s">
        <v>447</v>
      </c>
      <c r="B209" s="70" t="s">
        <v>463</v>
      </c>
      <c r="C209" s="70" t="s">
        <v>13</v>
      </c>
      <c r="D209" s="110">
        <v>109095</v>
      </c>
      <c r="E209" s="110">
        <v>88513</v>
      </c>
      <c r="F209" s="110">
        <v>27085</v>
      </c>
      <c r="G209" s="110" t="s">
        <v>186</v>
      </c>
    </row>
    <row r="210" spans="1:7" x14ac:dyDescent="0.2">
      <c r="A210" s="70" t="s">
        <v>447</v>
      </c>
      <c r="B210" s="70" t="s">
        <v>464</v>
      </c>
      <c r="C210" s="70" t="s">
        <v>86</v>
      </c>
      <c r="D210" s="110">
        <v>532</v>
      </c>
      <c r="E210" s="110" t="s">
        <v>179</v>
      </c>
      <c r="F210" s="110" t="s">
        <v>179</v>
      </c>
      <c r="G210" s="110" t="s">
        <v>179</v>
      </c>
    </row>
    <row r="211" spans="1:7" x14ac:dyDescent="0.2">
      <c r="A211" s="70" t="s">
        <v>447</v>
      </c>
      <c r="B211" s="70" t="s">
        <v>465</v>
      </c>
      <c r="C211" s="70" t="s">
        <v>86</v>
      </c>
      <c r="D211" s="110">
        <v>7173</v>
      </c>
      <c r="E211" s="110">
        <v>7173</v>
      </c>
      <c r="F211" s="110">
        <v>1299</v>
      </c>
      <c r="G211" s="110" t="s">
        <v>186</v>
      </c>
    </row>
    <row r="212" spans="1:7" x14ac:dyDescent="0.2">
      <c r="A212" s="70" t="s">
        <v>447</v>
      </c>
      <c r="B212" s="70" t="s">
        <v>466</v>
      </c>
      <c r="C212" s="70" t="s">
        <v>86</v>
      </c>
      <c r="D212" s="110">
        <v>1410</v>
      </c>
      <c r="E212" s="110">
        <v>1282</v>
      </c>
      <c r="F212" s="110">
        <v>148</v>
      </c>
      <c r="G212" s="110" t="s">
        <v>186</v>
      </c>
    </row>
    <row r="213" spans="1:7" x14ac:dyDescent="0.2">
      <c r="A213" s="70" t="s">
        <v>1071</v>
      </c>
      <c r="B213" s="70" t="s">
        <v>467</v>
      </c>
      <c r="C213" s="70" t="s">
        <v>47</v>
      </c>
      <c r="D213" s="110" t="s">
        <v>179</v>
      </c>
      <c r="E213" s="110" t="s">
        <v>179</v>
      </c>
      <c r="F213" s="110" t="s">
        <v>179</v>
      </c>
      <c r="G213" s="110" t="s">
        <v>179</v>
      </c>
    </row>
    <row r="214" spans="1:7" x14ac:dyDescent="0.2">
      <c r="A214" s="70" t="s">
        <v>468</v>
      </c>
      <c r="B214" s="70" t="s">
        <v>469</v>
      </c>
      <c r="C214" s="70" t="s">
        <v>86</v>
      </c>
      <c r="D214" s="110">
        <v>2841</v>
      </c>
      <c r="E214" s="110">
        <v>2841</v>
      </c>
      <c r="F214" s="110" t="s">
        <v>179</v>
      </c>
      <c r="G214" s="110" t="s">
        <v>186</v>
      </c>
    </row>
    <row r="215" spans="1:7" x14ac:dyDescent="0.2">
      <c r="A215" s="70" t="s">
        <v>447</v>
      </c>
      <c r="B215" s="70" t="s">
        <v>470</v>
      </c>
      <c r="C215" s="70" t="s">
        <v>13</v>
      </c>
      <c r="D215" s="110">
        <v>123681</v>
      </c>
      <c r="E215" s="110">
        <v>123681</v>
      </c>
      <c r="F215" s="110">
        <v>23955</v>
      </c>
      <c r="G215" s="110" t="s">
        <v>186</v>
      </c>
    </row>
    <row r="216" spans="1:7" x14ac:dyDescent="0.2">
      <c r="A216" s="70" t="s">
        <v>447</v>
      </c>
      <c r="B216" s="70" t="s">
        <v>471</v>
      </c>
      <c r="C216" s="70" t="s">
        <v>86</v>
      </c>
      <c r="D216" s="110" t="s">
        <v>179</v>
      </c>
      <c r="E216" s="110" t="s">
        <v>179</v>
      </c>
      <c r="F216" s="110" t="s">
        <v>179</v>
      </c>
      <c r="G216" s="110" t="s">
        <v>179</v>
      </c>
    </row>
    <row r="217" spans="1:7" x14ac:dyDescent="0.2">
      <c r="A217" s="70" t="s">
        <v>1071</v>
      </c>
      <c r="B217" s="70" t="s">
        <v>472</v>
      </c>
      <c r="C217" s="70" t="s">
        <v>86</v>
      </c>
      <c r="D217" s="110" t="s">
        <v>179</v>
      </c>
      <c r="E217" s="110" t="s">
        <v>179</v>
      </c>
      <c r="F217" s="110" t="s">
        <v>179</v>
      </c>
      <c r="G217" s="110" t="s">
        <v>179</v>
      </c>
    </row>
    <row r="218" spans="1:7" x14ac:dyDescent="0.2">
      <c r="A218" s="70" t="s">
        <v>447</v>
      </c>
      <c r="B218" s="70" t="s">
        <v>473</v>
      </c>
      <c r="C218" s="70" t="s">
        <v>13</v>
      </c>
      <c r="D218" s="110">
        <v>84034</v>
      </c>
      <c r="E218" s="110">
        <v>38895</v>
      </c>
      <c r="F218" s="110">
        <v>7099</v>
      </c>
      <c r="G218" s="110" t="s">
        <v>186</v>
      </c>
    </row>
    <row r="219" spans="1:7" x14ac:dyDescent="0.2">
      <c r="A219" s="70" t="s">
        <v>474</v>
      </c>
      <c r="B219" s="70" t="s">
        <v>475</v>
      </c>
      <c r="C219" s="70" t="s">
        <v>45</v>
      </c>
      <c r="D219" s="110">
        <v>86862</v>
      </c>
      <c r="E219" s="110">
        <v>86044</v>
      </c>
      <c r="F219" s="110">
        <v>6353</v>
      </c>
      <c r="G219" s="110" t="s">
        <v>186</v>
      </c>
    </row>
    <row r="220" spans="1:7" x14ac:dyDescent="0.2">
      <c r="A220" s="70" t="s">
        <v>447</v>
      </c>
      <c r="B220" s="70" t="s">
        <v>476</v>
      </c>
      <c r="C220" s="70" t="s">
        <v>13</v>
      </c>
      <c r="D220" s="110">
        <v>228082</v>
      </c>
      <c r="E220" s="110" t="s">
        <v>179</v>
      </c>
      <c r="F220" s="110" t="s">
        <v>179</v>
      </c>
      <c r="G220" s="110">
        <v>50464</v>
      </c>
    </row>
    <row r="221" spans="1:7" x14ac:dyDescent="0.2">
      <c r="A221" s="70" t="s">
        <v>447</v>
      </c>
      <c r="B221" s="70" t="s">
        <v>477</v>
      </c>
      <c r="C221" s="70" t="s">
        <v>45</v>
      </c>
      <c r="D221" s="110" t="s">
        <v>179</v>
      </c>
      <c r="E221" s="110" t="s">
        <v>179</v>
      </c>
      <c r="F221" s="110" t="s">
        <v>179</v>
      </c>
      <c r="G221" s="110" t="s">
        <v>179</v>
      </c>
    </row>
    <row r="222" spans="1:7" x14ac:dyDescent="0.2">
      <c r="A222" s="70" t="s">
        <v>447</v>
      </c>
      <c r="B222" s="70" t="s">
        <v>478</v>
      </c>
      <c r="C222" s="70" t="s">
        <v>86</v>
      </c>
      <c r="D222" s="110">
        <v>200</v>
      </c>
      <c r="E222" s="110">
        <v>200</v>
      </c>
      <c r="F222" s="110" t="s">
        <v>182</v>
      </c>
      <c r="G222" s="110" t="s">
        <v>186</v>
      </c>
    </row>
    <row r="223" spans="1:7" x14ac:dyDescent="0.2">
      <c r="A223" s="70" t="s">
        <v>479</v>
      </c>
      <c r="B223" s="70" t="s">
        <v>480</v>
      </c>
      <c r="C223" s="70" t="s">
        <v>47</v>
      </c>
      <c r="D223" s="110">
        <v>9199</v>
      </c>
      <c r="E223" s="110">
        <v>9199</v>
      </c>
      <c r="F223" s="110">
        <v>1048</v>
      </c>
      <c r="G223" s="110" t="s">
        <v>186</v>
      </c>
    </row>
    <row r="224" spans="1:7" x14ac:dyDescent="0.2">
      <c r="A224" s="70" t="s">
        <v>445</v>
      </c>
      <c r="B224" s="70" t="s">
        <v>481</v>
      </c>
      <c r="C224" s="70" t="s">
        <v>86</v>
      </c>
      <c r="D224" s="110">
        <v>730</v>
      </c>
      <c r="E224" s="110" t="s">
        <v>179</v>
      </c>
      <c r="F224" s="110" t="s">
        <v>179</v>
      </c>
      <c r="G224" s="110" t="s">
        <v>179</v>
      </c>
    </row>
    <row r="225" spans="1:8" x14ac:dyDescent="0.2">
      <c r="A225" s="70" t="s">
        <v>447</v>
      </c>
      <c r="B225" s="70" t="s">
        <v>482</v>
      </c>
      <c r="C225" s="70" t="s">
        <v>13</v>
      </c>
      <c r="D225" s="110">
        <v>247235</v>
      </c>
      <c r="E225" s="110" t="s">
        <v>179</v>
      </c>
      <c r="F225" s="110" t="s">
        <v>179</v>
      </c>
      <c r="G225" s="110" t="s">
        <v>186</v>
      </c>
    </row>
    <row r="226" spans="1:8" x14ac:dyDescent="0.2">
      <c r="A226" s="70" t="s">
        <v>447</v>
      </c>
      <c r="B226" s="70" t="s">
        <v>483</v>
      </c>
      <c r="C226" s="70" t="s">
        <v>13</v>
      </c>
      <c r="D226" s="110">
        <v>203551</v>
      </c>
      <c r="E226" s="110">
        <v>196113</v>
      </c>
      <c r="F226" s="110" t="s">
        <v>179</v>
      </c>
      <c r="G226" s="110" t="s">
        <v>186</v>
      </c>
    </row>
    <row r="227" spans="1:8" x14ac:dyDescent="0.2">
      <c r="A227" s="70" t="s">
        <v>447</v>
      </c>
      <c r="B227" s="70" t="s">
        <v>484</v>
      </c>
      <c r="C227" s="70" t="s">
        <v>86</v>
      </c>
      <c r="D227" s="110">
        <v>29814</v>
      </c>
      <c r="E227" s="110">
        <v>28376</v>
      </c>
      <c r="F227" s="110">
        <v>3130</v>
      </c>
      <c r="G227" s="110" t="s">
        <v>186</v>
      </c>
    </row>
    <row r="228" spans="1:8" x14ac:dyDescent="0.2">
      <c r="A228" s="70" t="s">
        <v>447</v>
      </c>
      <c r="B228" s="70" t="s">
        <v>485</v>
      </c>
      <c r="C228" s="70" t="s">
        <v>13</v>
      </c>
      <c r="D228" s="110">
        <v>145974</v>
      </c>
      <c r="E228" s="110">
        <v>145974</v>
      </c>
      <c r="F228" s="110">
        <v>27864</v>
      </c>
      <c r="G228" s="110">
        <v>494430</v>
      </c>
      <c r="H228" s="89"/>
    </row>
    <row r="229" spans="1:8" x14ac:dyDescent="0.2">
      <c r="A229" s="70" t="s">
        <v>486</v>
      </c>
      <c r="B229" s="70" t="s">
        <v>487</v>
      </c>
      <c r="C229" s="70" t="s">
        <v>86</v>
      </c>
      <c r="D229" s="110">
        <v>303</v>
      </c>
      <c r="E229" s="110" t="s">
        <v>179</v>
      </c>
      <c r="F229" s="110" t="s">
        <v>179</v>
      </c>
      <c r="G229" s="110" t="s">
        <v>179</v>
      </c>
    </row>
    <row r="230" spans="1:8" x14ac:dyDescent="0.2">
      <c r="A230" s="70" t="s">
        <v>1072</v>
      </c>
      <c r="B230" s="70" t="s">
        <v>488</v>
      </c>
      <c r="C230" s="70" t="s">
        <v>47</v>
      </c>
      <c r="D230" s="110" t="s">
        <v>179</v>
      </c>
      <c r="E230" s="110" t="s">
        <v>179</v>
      </c>
      <c r="F230" s="110" t="s">
        <v>179</v>
      </c>
      <c r="G230" s="110" t="s">
        <v>179</v>
      </c>
    </row>
    <row r="231" spans="1:8" x14ac:dyDescent="0.2">
      <c r="A231" s="70" t="s">
        <v>447</v>
      </c>
      <c r="B231" s="70" t="s">
        <v>489</v>
      </c>
      <c r="C231" s="70" t="s">
        <v>45</v>
      </c>
      <c r="D231" s="110">
        <v>23707</v>
      </c>
      <c r="E231" s="110">
        <v>23707</v>
      </c>
      <c r="F231" s="110">
        <v>9544</v>
      </c>
      <c r="G231" s="110" t="s">
        <v>179</v>
      </c>
    </row>
    <row r="232" spans="1:8" x14ac:dyDescent="0.2">
      <c r="A232" s="70" t="s">
        <v>447</v>
      </c>
      <c r="B232" s="70" t="s">
        <v>490</v>
      </c>
      <c r="C232" s="70" t="s">
        <v>45</v>
      </c>
      <c r="D232" s="110">
        <v>58917</v>
      </c>
      <c r="E232" s="110">
        <v>7378</v>
      </c>
      <c r="F232" s="110">
        <v>2499</v>
      </c>
      <c r="G232" s="110" t="s">
        <v>186</v>
      </c>
    </row>
    <row r="233" spans="1:8" x14ac:dyDescent="0.2">
      <c r="A233" s="70" t="s">
        <v>447</v>
      </c>
      <c r="B233" s="70" t="s">
        <v>491</v>
      </c>
      <c r="C233" s="70" t="s">
        <v>87</v>
      </c>
      <c r="D233" s="110">
        <v>315049</v>
      </c>
      <c r="E233" s="110">
        <v>55487</v>
      </c>
      <c r="F233" s="110">
        <v>5063</v>
      </c>
      <c r="G233" s="110" t="s">
        <v>186</v>
      </c>
    </row>
    <row r="234" spans="1:8" x14ac:dyDescent="0.2">
      <c r="A234" s="70" t="s">
        <v>445</v>
      </c>
      <c r="B234" s="70" t="s">
        <v>492</v>
      </c>
      <c r="C234" s="70" t="s">
        <v>86</v>
      </c>
      <c r="D234" s="110">
        <v>9200</v>
      </c>
      <c r="E234" s="110">
        <v>5800</v>
      </c>
      <c r="F234" s="110">
        <v>2500</v>
      </c>
      <c r="G234" s="110" t="s">
        <v>186</v>
      </c>
    </row>
    <row r="235" spans="1:8" x14ac:dyDescent="0.2">
      <c r="A235" s="70" t="s">
        <v>447</v>
      </c>
      <c r="B235" s="70" t="s">
        <v>493</v>
      </c>
      <c r="C235" s="70" t="s">
        <v>45</v>
      </c>
      <c r="D235" s="110">
        <v>5791</v>
      </c>
      <c r="E235" s="110">
        <v>5791</v>
      </c>
      <c r="F235" s="110">
        <v>2709</v>
      </c>
      <c r="G235" s="110" t="s">
        <v>186</v>
      </c>
    </row>
    <row r="236" spans="1:8" x14ac:dyDescent="0.2">
      <c r="A236" s="70" t="s">
        <v>445</v>
      </c>
      <c r="B236" s="70" t="s">
        <v>494</v>
      </c>
      <c r="C236" s="70" t="s">
        <v>86</v>
      </c>
      <c r="D236" s="110">
        <v>2029</v>
      </c>
      <c r="E236" s="110">
        <v>2029</v>
      </c>
      <c r="F236" s="110" t="s">
        <v>179</v>
      </c>
      <c r="G236" s="110" t="s">
        <v>186</v>
      </c>
    </row>
    <row r="237" spans="1:8" x14ac:dyDescent="0.2">
      <c r="A237" s="70" t="s">
        <v>445</v>
      </c>
      <c r="B237" s="70" t="s">
        <v>495</v>
      </c>
      <c r="C237" s="70" t="s">
        <v>46</v>
      </c>
      <c r="D237" s="110" t="s">
        <v>179</v>
      </c>
      <c r="E237" s="110" t="s">
        <v>179</v>
      </c>
      <c r="F237" s="110" t="s">
        <v>179</v>
      </c>
      <c r="G237" s="110" t="s">
        <v>179</v>
      </c>
    </row>
    <row r="238" spans="1:8" x14ac:dyDescent="0.2">
      <c r="A238" s="70" t="s">
        <v>447</v>
      </c>
      <c r="B238" s="70" t="s">
        <v>496</v>
      </c>
      <c r="C238" s="70" t="s">
        <v>13</v>
      </c>
      <c r="D238" s="110">
        <v>55734</v>
      </c>
      <c r="E238" s="110">
        <v>14513</v>
      </c>
      <c r="F238" s="110">
        <v>7608</v>
      </c>
      <c r="G238" s="110" t="s">
        <v>186</v>
      </c>
    </row>
    <row r="239" spans="1:8" x14ac:dyDescent="0.2">
      <c r="A239" s="70" t="s">
        <v>905</v>
      </c>
      <c r="B239" s="70" t="s">
        <v>497</v>
      </c>
      <c r="C239" s="70" t="s">
        <v>86</v>
      </c>
      <c r="D239" s="110" t="s">
        <v>179</v>
      </c>
      <c r="E239" s="110" t="s">
        <v>179</v>
      </c>
      <c r="F239" s="110" t="s">
        <v>179</v>
      </c>
      <c r="G239" s="110" t="s">
        <v>179</v>
      </c>
    </row>
    <row r="240" spans="1:8" x14ac:dyDescent="0.2">
      <c r="A240" s="70" t="s">
        <v>498</v>
      </c>
      <c r="B240" s="70" t="s">
        <v>499</v>
      </c>
      <c r="C240" s="70" t="s">
        <v>47</v>
      </c>
      <c r="D240" s="110">
        <v>41634</v>
      </c>
      <c r="E240" s="110">
        <v>38396</v>
      </c>
      <c r="F240" s="110">
        <v>7592</v>
      </c>
      <c r="G240" s="110">
        <v>7592</v>
      </c>
    </row>
    <row r="241" spans="1:7" x14ac:dyDescent="0.2">
      <c r="A241" s="70" t="s">
        <v>447</v>
      </c>
      <c r="B241" s="70" t="s">
        <v>500</v>
      </c>
      <c r="C241" s="70" t="s">
        <v>13</v>
      </c>
      <c r="D241" s="110" t="s">
        <v>179</v>
      </c>
      <c r="E241" s="110">
        <v>39715</v>
      </c>
      <c r="F241" s="110">
        <v>10897</v>
      </c>
      <c r="G241" s="110" t="s">
        <v>186</v>
      </c>
    </row>
    <row r="242" spans="1:7" x14ac:dyDescent="0.2">
      <c r="A242" s="70" t="s">
        <v>447</v>
      </c>
      <c r="B242" s="70" t="s">
        <v>501</v>
      </c>
      <c r="C242" s="70" t="s">
        <v>13</v>
      </c>
      <c r="D242" s="110">
        <v>780630</v>
      </c>
      <c r="E242" s="110">
        <v>780630</v>
      </c>
      <c r="F242" s="110">
        <v>302385</v>
      </c>
      <c r="G242" s="110" t="s">
        <v>186</v>
      </c>
    </row>
    <row r="243" spans="1:7" x14ac:dyDescent="0.2">
      <c r="A243" s="70" t="s">
        <v>447</v>
      </c>
      <c r="B243" s="70" t="s">
        <v>502</v>
      </c>
      <c r="C243" s="70" t="s">
        <v>86</v>
      </c>
      <c r="D243" s="110" t="s">
        <v>179</v>
      </c>
      <c r="E243" s="110" t="s">
        <v>179</v>
      </c>
      <c r="F243" s="110" t="s">
        <v>179</v>
      </c>
      <c r="G243" s="110" t="s">
        <v>179</v>
      </c>
    </row>
    <row r="244" spans="1:7" x14ac:dyDescent="0.2">
      <c r="A244" s="70" t="s">
        <v>447</v>
      </c>
      <c r="B244" s="70" t="s">
        <v>503</v>
      </c>
      <c r="C244" s="70" t="s">
        <v>87</v>
      </c>
      <c r="D244" s="110">
        <v>83038</v>
      </c>
      <c r="E244" s="110">
        <v>83038</v>
      </c>
      <c r="F244" s="110" t="s">
        <v>182</v>
      </c>
      <c r="G244" s="110" t="s">
        <v>179</v>
      </c>
    </row>
    <row r="245" spans="1:7" x14ac:dyDescent="0.2">
      <c r="A245" s="70" t="s">
        <v>447</v>
      </c>
      <c r="B245" s="70" t="s">
        <v>504</v>
      </c>
      <c r="C245" s="70" t="s">
        <v>46</v>
      </c>
      <c r="D245" s="110" t="s">
        <v>179</v>
      </c>
      <c r="E245" s="110" t="s">
        <v>179</v>
      </c>
      <c r="F245" s="110" t="s">
        <v>179</v>
      </c>
      <c r="G245" s="110" t="s">
        <v>179</v>
      </c>
    </row>
    <row r="246" spans="1:7" x14ac:dyDescent="0.2">
      <c r="A246" s="70" t="s">
        <v>447</v>
      </c>
      <c r="B246" s="70" t="s">
        <v>505</v>
      </c>
      <c r="C246" s="70" t="s">
        <v>47</v>
      </c>
      <c r="D246" s="110">
        <v>49341</v>
      </c>
      <c r="E246" s="110">
        <v>49341</v>
      </c>
      <c r="F246" s="110" t="s">
        <v>182</v>
      </c>
      <c r="G246" s="110" t="s">
        <v>186</v>
      </c>
    </row>
    <row r="247" spans="1:7" x14ac:dyDescent="0.2">
      <c r="A247" s="70" t="s">
        <v>447</v>
      </c>
      <c r="B247" s="70" t="s">
        <v>506</v>
      </c>
      <c r="C247" s="70" t="s">
        <v>86</v>
      </c>
      <c r="D247" s="110" t="s">
        <v>179</v>
      </c>
      <c r="E247" s="110" t="s">
        <v>179</v>
      </c>
      <c r="F247" s="110" t="s">
        <v>179</v>
      </c>
      <c r="G247" s="110" t="s">
        <v>179</v>
      </c>
    </row>
    <row r="248" spans="1:7" x14ac:dyDescent="0.2">
      <c r="A248" s="70" t="s">
        <v>447</v>
      </c>
      <c r="B248" s="70" t="s">
        <v>507</v>
      </c>
      <c r="C248" s="70" t="s">
        <v>86</v>
      </c>
      <c r="D248" s="110" t="s">
        <v>179</v>
      </c>
      <c r="E248" s="110" t="s">
        <v>179</v>
      </c>
      <c r="F248" s="110" t="s">
        <v>179</v>
      </c>
      <c r="G248" s="110" t="s">
        <v>186</v>
      </c>
    </row>
    <row r="249" spans="1:7" x14ac:dyDescent="0.2">
      <c r="A249" s="70" t="s">
        <v>447</v>
      </c>
      <c r="B249" s="70" t="s">
        <v>508</v>
      </c>
      <c r="C249" s="70" t="s">
        <v>46</v>
      </c>
      <c r="D249" s="110" t="s">
        <v>182</v>
      </c>
      <c r="E249" s="110">
        <v>3648</v>
      </c>
      <c r="F249" s="110">
        <v>985</v>
      </c>
      <c r="G249" s="110" t="s">
        <v>186</v>
      </c>
    </row>
    <row r="250" spans="1:7" x14ac:dyDescent="0.2">
      <c r="A250" s="70" t="s">
        <v>447</v>
      </c>
      <c r="B250" s="70" t="s">
        <v>509</v>
      </c>
      <c r="C250" s="70" t="s">
        <v>47</v>
      </c>
      <c r="D250" s="110">
        <v>56600</v>
      </c>
      <c r="E250" s="110">
        <v>56600</v>
      </c>
      <c r="F250" s="110">
        <v>10304</v>
      </c>
      <c r="G250" s="110" t="s">
        <v>186</v>
      </c>
    </row>
    <row r="251" spans="1:7" x14ac:dyDescent="0.2">
      <c r="A251" s="70" t="s">
        <v>447</v>
      </c>
      <c r="B251" s="70" t="s">
        <v>510</v>
      </c>
      <c r="C251" s="70" t="s">
        <v>87</v>
      </c>
      <c r="D251" s="110">
        <v>2865</v>
      </c>
      <c r="E251" s="110">
        <v>2865</v>
      </c>
      <c r="F251" s="110">
        <v>744</v>
      </c>
      <c r="G251" s="110" t="s">
        <v>186</v>
      </c>
    </row>
    <row r="252" spans="1:7" x14ac:dyDescent="0.2">
      <c r="A252" s="70" t="s">
        <v>447</v>
      </c>
      <c r="B252" s="70" t="s">
        <v>511</v>
      </c>
      <c r="C252" s="70" t="s">
        <v>86</v>
      </c>
      <c r="D252" s="110">
        <v>17298</v>
      </c>
      <c r="E252" s="110">
        <v>17298</v>
      </c>
      <c r="F252" s="110">
        <v>715</v>
      </c>
      <c r="G252" s="110" t="s">
        <v>186</v>
      </c>
    </row>
    <row r="253" spans="1:7" x14ac:dyDescent="0.2">
      <c r="A253" s="70" t="s">
        <v>447</v>
      </c>
      <c r="B253" s="70" t="s">
        <v>512</v>
      </c>
      <c r="C253" s="70" t="s">
        <v>13</v>
      </c>
      <c r="D253" s="110">
        <v>167619</v>
      </c>
      <c r="E253" s="110">
        <v>156307</v>
      </c>
      <c r="F253" s="110">
        <v>76741</v>
      </c>
      <c r="G253" s="110" t="s">
        <v>186</v>
      </c>
    </row>
    <row r="254" spans="1:7" x14ac:dyDescent="0.2">
      <c r="A254" s="70" t="s">
        <v>447</v>
      </c>
      <c r="B254" s="70" t="s">
        <v>513</v>
      </c>
      <c r="C254" s="70" t="s">
        <v>45</v>
      </c>
      <c r="D254" s="110">
        <v>89938</v>
      </c>
      <c r="E254" s="110">
        <v>33574</v>
      </c>
      <c r="F254" s="110">
        <v>1254</v>
      </c>
      <c r="G254" s="110" t="s">
        <v>186</v>
      </c>
    </row>
    <row r="255" spans="1:7" x14ac:dyDescent="0.2">
      <c r="A255" s="70" t="s">
        <v>514</v>
      </c>
      <c r="B255" s="70" t="s">
        <v>515</v>
      </c>
      <c r="C255" s="70" t="s">
        <v>47</v>
      </c>
      <c r="D255" s="110" t="s">
        <v>182</v>
      </c>
      <c r="E255" s="110">
        <v>78038</v>
      </c>
      <c r="F255" s="110" t="s">
        <v>182</v>
      </c>
      <c r="G255" s="110" t="s">
        <v>186</v>
      </c>
    </row>
    <row r="256" spans="1:7" x14ac:dyDescent="0.2">
      <c r="A256" s="70" t="s">
        <v>479</v>
      </c>
      <c r="B256" s="70" t="s">
        <v>516</v>
      </c>
      <c r="C256" s="70" t="s">
        <v>13</v>
      </c>
      <c r="D256" s="110">
        <v>12731</v>
      </c>
      <c r="E256" s="110">
        <v>8329</v>
      </c>
      <c r="F256" s="110">
        <v>3783</v>
      </c>
      <c r="G256" s="110" t="s">
        <v>186</v>
      </c>
    </row>
    <row r="257" spans="1:7" x14ac:dyDescent="0.2">
      <c r="A257" s="70" t="s">
        <v>447</v>
      </c>
      <c r="B257" s="70" t="s">
        <v>517</v>
      </c>
      <c r="C257" s="70" t="s">
        <v>13</v>
      </c>
      <c r="D257" s="110" t="s">
        <v>179</v>
      </c>
      <c r="E257" s="110">
        <v>304130</v>
      </c>
      <c r="F257" s="110">
        <v>70896</v>
      </c>
      <c r="G257" s="110" t="s">
        <v>186</v>
      </c>
    </row>
    <row r="258" spans="1:7" x14ac:dyDescent="0.2">
      <c r="A258" s="70" t="s">
        <v>518</v>
      </c>
      <c r="B258" s="70" t="s">
        <v>519</v>
      </c>
      <c r="C258" s="70" t="s">
        <v>86</v>
      </c>
      <c r="D258" s="110" t="s">
        <v>182</v>
      </c>
      <c r="E258" s="110">
        <v>7452</v>
      </c>
      <c r="F258" s="110" t="s">
        <v>182</v>
      </c>
      <c r="G258" s="110" t="s">
        <v>186</v>
      </c>
    </row>
    <row r="259" spans="1:7" x14ac:dyDescent="0.2">
      <c r="A259" s="70" t="s">
        <v>518</v>
      </c>
      <c r="B259" s="70" t="s">
        <v>520</v>
      </c>
      <c r="C259" s="70" t="s">
        <v>86</v>
      </c>
      <c r="D259" s="110">
        <v>1499</v>
      </c>
      <c r="E259" s="110" t="s">
        <v>179</v>
      </c>
      <c r="F259" s="110" t="s">
        <v>179</v>
      </c>
      <c r="G259" s="110" t="s">
        <v>179</v>
      </c>
    </row>
    <row r="260" spans="1:7" x14ac:dyDescent="0.2">
      <c r="A260" s="70" t="s">
        <v>905</v>
      </c>
      <c r="B260" s="70" t="s">
        <v>521</v>
      </c>
      <c r="C260" s="70" t="s">
        <v>86</v>
      </c>
      <c r="D260" s="110" t="s">
        <v>179</v>
      </c>
      <c r="E260" s="110" t="s">
        <v>179</v>
      </c>
      <c r="F260" s="110" t="s">
        <v>179</v>
      </c>
      <c r="G260" s="110" t="s">
        <v>179</v>
      </c>
    </row>
    <row r="261" spans="1:7" x14ac:dyDescent="0.2">
      <c r="A261" s="70" t="s">
        <v>905</v>
      </c>
      <c r="B261" s="70" t="s">
        <v>522</v>
      </c>
      <c r="C261" s="70" t="s">
        <v>86</v>
      </c>
      <c r="D261" s="110" t="s">
        <v>179</v>
      </c>
      <c r="E261" s="110" t="s">
        <v>179</v>
      </c>
      <c r="F261" s="110" t="s">
        <v>179</v>
      </c>
      <c r="G261" s="110" t="s">
        <v>179</v>
      </c>
    </row>
    <row r="262" spans="1:7" x14ac:dyDescent="0.2">
      <c r="A262" s="70" t="s">
        <v>447</v>
      </c>
      <c r="B262" s="70" t="s">
        <v>523</v>
      </c>
      <c r="C262" s="70" t="s">
        <v>13</v>
      </c>
      <c r="D262" s="110">
        <v>45513</v>
      </c>
      <c r="E262" s="110">
        <v>30469</v>
      </c>
      <c r="F262" s="110">
        <v>2745</v>
      </c>
      <c r="G262" s="110" t="s">
        <v>186</v>
      </c>
    </row>
    <row r="263" spans="1:7" x14ac:dyDescent="0.2">
      <c r="A263" s="129" t="s">
        <v>524</v>
      </c>
      <c r="B263" s="113"/>
      <c r="C263" s="113"/>
      <c r="D263" s="114"/>
      <c r="E263" s="114"/>
      <c r="F263" s="114"/>
      <c r="G263" s="114"/>
    </row>
    <row r="264" spans="1:7" x14ac:dyDescent="0.2">
      <c r="A264" s="70" t="s">
        <v>525</v>
      </c>
      <c r="B264" s="70" t="s">
        <v>526</v>
      </c>
      <c r="C264" s="70" t="s">
        <v>86</v>
      </c>
      <c r="D264" s="110">
        <v>17088</v>
      </c>
      <c r="E264" s="110">
        <v>16777</v>
      </c>
      <c r="F264" s="110">
        <v>5707</v>
      </c>
      <c r="G264" s="110" t="s">
        <v>186</v>
      </c>
    </row>
    <row r="265" spans="1:7" x14ac:dyDescent="0.2">
      <c r="A265" s="70" t="s">
        <v>525</v>
      </c>
      <c r="B265" s="70" t="s">
        <v>527</v>
      </c>
      <c r="C265" s="70" t="s">
        <v>86</v>
      </c>
      <c r="D265" s="110" t="s">
        <v>182</v>
      </c>
      <c r="E265" s="110" t="s">
        <v>179</v>
      </c>
      <c r="F265" s="110" t="s">
        <v>179</v>
      </c>
      <c r="G265" s="110" t="s">
        <v>179</v>
      </c>
    </row>
    <row r="266" spans="1:7" x14ac:dyDescent="0.2">
      <c r="A266" s="70" t="s">
        <v>528</v>
      </c>
      <c r="B266" s="70" t="s">
        <v>529</v>
      </c>
      <c r="C266" s="70" t="s">
        <v>86</v>
      </c>
      <c r="D266" s="110">
        <v>1800</v>
      </c>
      <c r="E266" s="110">
        <v>1800</v>
      </c>
      <c r="F266" s="110">
        <v>600</v>
      </c>
      <c r="G266" s="110" t="s">
        <v>186</v>
      </c>
    </row>
    <row r="267" spans="1:7" x14ac:dyDescent="0.2">
      <c r="A267" s="70" t="s">
        <v>528</v>
      </c>
      <c r="B267" s="70" t="s">
        <v>530</v>
      </c>
      <c r="C267" s="70" t="s">
        <v>47</v>
      </c>
      <c r="D267" s="110">
        <v>3055</v>
      </c>
      <c r="E267" s="110">
        <v>3055</v>
      </c>
      <c r="F267" s="110" t="s">
        <v>182</v>
      </c>
      <c r="G267" s="110" t="s">
        <v>186</v>
      </c>
    </row>
    <row r="268" spans="1:7" x14ac:dyDescent="0.2">
      <c r="A268" s="70" t="s">
        <v>528</v>
      </c>
      <c r="B268" s="70" t="s">
        <v>531</v>
      </c>
      <c r="C268" s="70" t="s">
        <v>47</v>
      </c>
      <c r="D268" s="110">
        <v>15742</v>
      </c>
      <c r="E268" s="110">
        <v>15742</v>
      </c>
      <c r="F268" s="110" t="s">
        <v>182</v>
      </c>
      <c r="G268" s="110" t="s">
        <v>186</v>
      </c>
    </row>
    <row r="269" spans="1:7" x14ac:dyDescent="0.2">
      <c r="A269" s="70" t="s">
        <v>528</v>
      </c>
      <c r="B269" s="70" t="s">
        <v>532</v>
      </c>
      <c r="C269" s="70" t="s">
        <v>47</v>
      </c>
      <c r="D269" s="110">
        <v>113696</v>
      </c>
      <c r="E269" s="110">
        <v>113696</v>
      </c>
      <c r="F269" s="110">
        <v>1335</v>
      </c>
      <c r="G269" s="110" t="s">
        <v>186</v>
      </c>
    </row>
    <row r="270" spans="1:7" x14ac:dyDescent="0.2">
      <c r="A270" s="70" t="s">
        <v>533</v>
      </c>
      <c r="B270" s="70" t="s">
        <v>534</v>
      </c>
      <c r="C270" s="70" t="s">
        <v>86</v>
      </c>
      <c r="D270" s="110">
        <v>6542</v>
      </c>
      <c r="E270" s="110" t="s">
        <v>179</v>
      </c>
      <c r="F270" s="110" t="s">
        <v>179</v>
      </c>
      <c r="G270" s="110" t="s">
        <v>179</v>
      </c>
    </row>
    <row r="271" spans="1:7" x14ac:dyDescent="0.2">
      <c r="A271" s="70" t="s">
        <v>533</v>
      </c>
      <c r="B271" s="70" t="s">
        <v>535</v>
      </c>
      <c r="C271" s="70" t="s">
        <v>86</v>
      </c>
      <c r="D271" s="110">
        <v>1214</v>
      </c>
      <c r="E271" s="110" t="s">
        <v>179</v>
      </c>
      <c r="F271" s="110" t="s">
        <v>179</v>
      </c>
      <c r="G271" s="110" t="s">
        <v>179</v>
      </c>
    </row>
    <row r="272" spans="1:7" x14ac:dyDescent="0.2">
      <c r="A272" s="70" t="s">
        <v>528</v>
      </c>
      <c r="B272" s="70" t="s">
        <v>536</v>
      </c>
      <c r="C272" s="70" t="s">
        <v>86</v>
      </c>
      <c r="D272" s="110">
        <v>21225</v>
      </c>
      <c r="E272" s="110" t="s">
        <v>182</v>
      </c>
      <c r="F272" s="110">
        <v>5777</v>
      </c>
      <c r="G272" s="110" t="s">
        <v>186</v>
      </c>
    </row>
    <row r="273" spans="1:7" x14ac:dyDescent="0.2">
      <c r="A273" s="70" t="s">
        <v>537</v>
      </c>
      <c r="B273" s="70" t="s">
        <v>538</v>
      </c>
      <c r="C273" s="70" t="s">
        <v>46</v>
      </c>
      <c r="D273" s="110" t="s">
        <v>182</v>
      </c>
      <c r="E273" s="110">
        <v>2553</v>
      </c>
      <c r="F273" s="110">
        <v>488</v>
      </c>
      <c r="G273" s="110">
        <v>3631</v>
      </c>
    </row>
    <row r="274" spans="1:7" x14ac:dyDescent="0.2">
      <c r="A274" s="70" t="s">
        <v>913</v>
      </c>
      <c r="B274" s="70" t="s">
        <v>539</v>
      </c>
      <c r="C274" s="70" t="s">
        <v>86</v>
      </c>
      <c r="D274" s="110" t="s">
        <v>179</v>
      </c>
      <c r="E274" s="110" t="s">
        <v>179</v>
      </c>
      <c r="F274" s="110" t="s">
        <v>179</v>
      </c>
      <c r="G274" s="110" t="s">
        <v>179</v>
      </c>
    </row>
    <row r="275" spans="1:7" x14ac:dyDescent="0.2">
      <c r="A275" s="70" t="s">
        <v>537</v>
      </c>
      <c r="B275" s="70" t="s">
        <v>540</v>
      </c>
      <c r="C275" s="70" t="s">
        <v>46</v>
      </c>
      <c r="D275" s="110">
        <v>55977</v>
      </c>
      <c r="E275" s="110">
        <v>55977</v>
      </c>
      <c r="F275" s="110">
        <v>10248</v>
      </c>
      <c r="G275" s="110">
        <v>37845</v>
      </c>
    </row>
    <row r="276" spans="1:7" x14ac:dyDescent="0.2">
      <c r="A276" s="70" t="s">
        <v>525</v>
      </c>
      <c r="B276" s="70" t="s">
        <v>541</v>
      </c>
      <c r="C276" s="70" t="s">
        <v>86</v>
      </c>
      <c r="D276" s="110">
        <v>17232</v>
      </c>
      <c r="E276" s="110" t="s">
        <v>179</v>
      </c>
      <c r="F276" s="110" t="s">
        <v>179</v>
      </c>
      <c r="G276" s="110" t="s">
        <v>179</v>
      </c>
    </row>
    <row r="277" spans="1:7" x14ac:dyDescent="0.2">
      <c r="A277" s="129" t="s">
        <v>542</v>
      </c>
      <c r="B277" s="113"/>
      <c r="C277" s="113"/>
      <c r="D277" s="114"/>
      <c r="E277" s="114"/>
      <c r="F277" s="114"/>
      <c r="G277" s="114"/>
    </row>
    <row r="278" spans="1:7" x14ac:dyDescent="0.2">
      <c r="A278" s="70" t="s">
        <v>543</v>
      </c>
      <c r="B278" s="70" t="s">
        <v>544</v>
      </c>
      <c r="C278" s="70" t="s">
        <v>47</v>
      </c>
      <c r="D278" s="110" t="s">
        <v>179</v>
      </c>
      <c r="E278" s="110" t="s">
        <v>179</v>
      </c>
      <c r="F278" s="110" t="s">
        <v>179</v>
      </c>
      <c r="G278" s="110" t="s">
        <v>179</v>
      </c>
    </row>
    <row r="279" spans="1:7" x14ac:dyDescent="0.2">
      <c r="A279" s="70" t="s">
        <v>543</v>
      </c>
      <c r="B279" s="70" t="s">
        <v>545</v>
      </c>
      <c r="C279" s="70" t="s">
        <v>87</v>
      </c>
      <c r="D279" s="110">
        <v>9916</v>
      </c>
      <c r="E279" s="110">
        <v>9916</v>
      </c>
      <c r="F279" s="110">
        <v>4978</v>
      </c>
      <c r="G279" s="110" t="s">
        <v>186</v>
      </c>
    </row>
    <row r="280" spans="1:7" x14ac:dyDescent="0.2">
      <c r="A280" s="70" t="s">
        <v>546</v>
      </c>
      <c r="B280" s="70" t="s">
        <v>547</v>
      </c>
      <c r="C280" s="70" t="s">
        <v>47</v>
      </c>
      <c r="D280" s="110">
        <v>10000</v>
      </c>
      <c r="E280" s="110">
        <v>10000</v>
      </c>
      <c r="F280" s="110" t="s">
        <v>182</v>
      </c>
      <c r="G280" s="110" t="s">
        <v>186</v>
      </c>
    </row>
    <row r="281" spans="1:7" x14ac:dyDescent="0.2">
      <c r="A281" s="70" t="s">
        <v>543</v>
      </c>
      <c r="B281" s="70" t="s">
        <v>548</v>
      </c>
      <c r="C281" s="70" t="s">
        <v>45</v>
      </c>
      <c r="D281" s="110">
        <v>17923</v>
      </c>
      <c r="E281" s="110">
        <v>17885</v>
      </c>
      <c r="F281" s="110">
        <v>5715</v>
      </c>
      <c r="G281" s="110" t="s">
        <v>186</v>
      </c>
    </row>
    <row r="282" spans="1:7" x14ac:dyDescent="0.2">
      <c r="A282" s="70" t="s">
        <v>543</v>
      </c>
      <c r="B282" s="70" t="s">
        <v>549</v>
      </c>
      <c r="C282" s="70" t="s">
        <v>86</v>
      </c>
      <c r="D282" s="110" t="s">
        <v>179</v>
      </c>
      <c r="E282" s="110" t="s">
        <v>179</v>
      </c>
      <c r="F282" s="110" t="s">
        <v>179</v>
      </c>
      <c r="G282" s="110" t="s">
        <v>179</v>
      </c>
    </row>
    <row r="283" spans="1:7" x14ac:dyDescent="0.2">
      <c r="A283" s="70" t="s">
        <v>550</v>
      </c>
      <c r="B283" s="70" t="s">
        <v>551</v>
      </c>
      <c r="C283" s="70" t="s">
        <v>86</v>
      </c>
      <c r="D283" s="110" t="s">
        <v>552</v>
      </c>
      <c r="E283" s="110" t="s">
        <v>179</v>
      </c>
      <c r="F283" s="110" t="s">
        <v>179</v>
      </c>
      <c r="G283" s="110" t="s">
        <v>179</v>
      </c>
    </row>
    <row r="284" spans="1:7" x14ac:dyDescent="0.2">
      <c r="A284" s="70" t="s">
        <v>543</v>
      </c>
      <c r="B284" s="70" t="s">
        <v>553</v>
      </c>
      <c r="C284" s="70" t="s">
        <v>45</v>
      </c>
      <c r="D284" s="110" t="s">
        <v>179</v>
      </c>
      <c r="E284" s="110" t="s">
        <v>179</v>
      </c>
      <c r="F284" s="110" t="s">
        <v>179</v>
      </c>
      <c r="G284" s="110" t="s">
        <v>179</v>
      </c>
    </row>
    <row r="285" spans="1:7" x14ac:dyDescent="0.2">
      <c r="A285" s="70" t="s">
        <v>543</v>
      </c>
      <c r="B285" s="70" t="s">
        <v>554</v>
      </c>
      <c r="C285" s="70" t="s">
        <v>86</v>
      </c>
      <c r="D285" s="110">
        <v>3867</v>
      </c>
      <c r="E285" s="110">
        <v>3867</v>
      </c>
      <c r="F285" s="110" t="s">
        <v>182</v>
      </c>
      <c r="G285" s="110" t="s">
        <v>186</v>
      </c>
    </row>
    <row r="286" spans="1:7" x14ac:dyDescent="0.2">
      <c r="A286" s="70" t="s">
        <v>555</v>
      </c>
      <c r="B286" s="70" t="s">
        <v>556</v>
      </c>
      <c r="C286" s="70" t="s">
        <v>86</v>
      </c>
      <c r="D286" s="110">
        <v>250</v>
      </c>
      <c r="E286" s="110" t="s">
        <v>179</v>
      </c>
      <c r="F286" s="110" t="s">
        <v>179</v>
      </c>
      <c r="G286" s="110" t="s">
        <v>179</v>
      </c>
    </row>
    <row r="287" spans="1:7" x14ac:dyDescent="0.2">
      <c r="A287" s="70" t="s">
        <v>550</v>
      </c>
      <c r="B287" s="70" t="s">
        <v>557</v>
      </c>
      <c r="C287" s="70" t="s">
        <v>13</v>
      </c>
      <c r="D287" s="110">
        <v>61491</v>
      </c>
      <c r="E287" s="110">
        <v>30478</v>
      </c>
      <c r="F287" s="110">
        <v>6414</v>
      </c>
      <c r="G287" s="110" t="s">
        <v>186</v>
      </c>
    </row>
    <row r="288" spans="1:7" x14ac:dyDescent="0.2">
      <c r="A288" s="70" t="s">
        <v>543</v>
      </c>
      <c r="B288" s="70" t="s">
        <v>558</v>
      </c>
      <c r="C288" s="70" t="s">
        <v>46</v>
      </c>
      <c r="D288" s="110">
        <v>44422</v>
      </c>
      <c r="E288" s="110">
        <v>44422</v>
      </c>
      <c r="F288" s="110" t="s">
        <v>182</v>
      </c>
      <c r="G288" s="110">
        <v>16752</v>
      </c>
    </row>
    <row r="289" spans="1:7" x14ac:dyDescent="0.2">
      <c r="A289" s="70" t="s">
        <v>543</v>
      </c>
      <c r="B289" s="70" t="s">
        <v>559</v>
      </c>
      <c r="C289" s="70" t="s">
        <v>47</v>
      </c>
      <c r="D289" s="110">
        <v>42649</v>
      </c>
      <c r="E289" s="110" t="s">
        <v>182</v>
      </c>
      <c r="F289" s="110" t="s">
        <v>182</v>
      </c>
      <c r="G289" s="110" t="s">
        <v>186</v>
      </c>
    </row>
    <row r="290" spans="1:7" x14ac:dyDescent="0.2">
      <c r="A290" s="70" t="s">
        <v>543</v>
      </c>
      <c r="B290" s="70" t="s">
        <v>560</v>
      </c>
      <c r="C290" s="70" t="s">
        <v>87</v>
      </c>
      <c r="D290" s="110">
        <v>1326</v>
      </c>
      <c r="E290" s="110">
        <v>1326</v>
      </c>
      <c r="F290" s="110" t="s">
        <v>182</v>
      </c>
      <c r="G290" s="110" t="s">
        <v>186</v>
      </c>
    </row>
    <row r="291" spans="1:7" x14ac:dyDescent="0.2">
      <c r="A291" s="70" t="s">
        <v>543</v>
      </c>
      <c r="B291" s="70" t="s">
        <v>561</v>
      </c>
      <c r="C291" s="70" t="s">
        <v>86</v>
      </c>
      <c r="D291" s="110" t="s">
        <v>179</v>
      </c>
      <c r="E291" s="110" t="s">
        <v>179</v>
      </c>
      <c r="F291" s="110" t="s">
        <v>179</v>
      </c>
      <c r="G291" s="110" t="s">
        <v>179</v>
      </c>
    </row>
    <row r="292" spans="1:7" x14ac:dyDescent="0.2">
      <c r="A292" s="70" t="s">
        <v>555</v>
      </c>
      <c r="B292" s="70" t="s">
        <v>562</v>
      </c>
      <c r="C292" s="70" t="s">
        <v>86</v>
      </c>
      <c r="D292" s="110">
        <v>15000</v>
      </c>
      <c r="E292" s="110" t="s">
        <v>179</v>
      </c>
      <c r="F292" s="110" t="s">
        <v>179</v>
      </c>
      <c r="G292" s="110" t="s">
        <v>179</v>
      </c>
    </row>
    <row r="293" spans="1:7" x14ac:dyDescent="0.2">
      <c r="A293" s="70" t="s">
        <v>550</v>
      </c>
      <c r="B293" s="70" t="s">
        <v>563</v>
      </c>
      <c r="C293" s="70" t="s">
        <v>86</v>
      </c>
      <c r="D293" s="110" t="s">
        <v>182</v>
      </c>
      <c r="E293" s="110">
        <v>14529</v>
      </c>
      <c r="F293" s="110">
        <v>3461</v>
      </c>
      <c r="G293" s="110" t="s">
        <v>186</v>
      </c>
    </row>
    <row r="294" spans="1:7" x14ac:dyDescent="0.2">
      <c r="A294" s="129" t="s">
        <v>564</v>
      </c>
      <c r="B294" s="113"/>
      <c r="C294" s="113"/>
      <c r="D294" s="114"/>
      <c r="E294" s="114"/>
      <c r="F294" s="114"/>
      <c r="G294" s="114"/>
    </row>
    <row r="295" spans="1:7" x14ac:dyDescent="0.2">
      <c r="A295" s="70" t="s">
        <v>565</v>
      </c>
      <c r="B295" s="70" t="s">
        <v>566</v>
      </c>
      <c r="C295" s="70" t="s">
        <v>47</v>
      </c>
      <c r="D295" s="110">
        <v>46500</v>
      </c>
      <c r="E295" s="110">
        <v>2300</v>
      </c>
      <c r="F295" s="110">
        <v>50</v>
      </c>
      <c r="G295" s="110" t="s">
        <v>186</v>
      </c>
    </row>
    <row r="296" spans="1:7" x14ac:dyDescent="0.2">
      <c r="A296" s="70" t="s">
        <v>567</v>
      </c>
      <c r="B296" s="70" t="s">
        <v>568</v>
      </c>
      <c r="C296" s="70" t="s">
        <v>86</v>
      </c>
      <c r="D296" s="110">
        <v>11534</v>
      </c>
      <c r="E296" s="110">
        <v>6132</v>
      </c>
      <c r="F296" s="110">
        <v>850</v>
      </c>
      <c r="G296" s="110" t="s">
        <v>186</v>
      </c>
    </row>
    <row r="297" spans="1:7" x14ac:dyDescent="0.2">
      <c r="A297" s="70" t="s">
        <v>1073</v>
      </c>
      <c r="B297" s="70" t="s">
        <v>569</v>
      </c>
      <c r="C297" s="70" t="s">
        <v>86</v>
      </c>
      <c r="D297" s="110" t="s">
        <v>179</v>
      </c>
      <c r="E297" s="110" t="s">
        <v>179</v>
      </c>
      <c r="F297" s="110" t="s">
        <v>179</v>
      </c>
      <c r="G297" s="110" t="s">
        <v>179</v>
      </c>
    </row>
    <row r="298" spans="1:7" x14ac:dyDescent="0.2">
      <c r="A298" s="70" t="s">
        <v>570</v>
      </c>
      <c r="B298" s="70" t="s">
        <v>571</v>
      </c>
      <c r="C298" s="70" t="s">
        <v>86</v>
      </c>
      <c r="D298" s="110">
        <v>30000</v>
      </c>
      <c r="E298" s="110" t="s">
        <v>182</v>
      </c>
      <c r="F298" s="110" t="s">
        <v>182</v>
      </c>
      <c r="G298" s="110" t="s">
        <v>186</v>
      </c>
    </row>
    <row r="299" spans="1:7" x14ac:dyDescent="0.2">
      <c r="A299" s="70" t="s">
        <v>925</v>
      </c>
      <c r="B299" s="70" t="s">
        <v>572</v>
      </c>
      <c r="C299" s="70" t="s">
        <v>86</v>
      </c>
      <c r="D299" s="110" t="s">
        <v>179</v>
      </c>
      <c r="E299" s="110" t="s">
        <v>179</v>
      </c>
      <c r="F299" s="110" t="s">
        <v>179</v>
      </c>
      <c r="G299" s="110" t="s">
        <v>179</v>
      </c>
    </row>
    <row r="300" spans="1:7" x14ac:dyDescent="0.2">
      <c r="A300" s="70" t="s">
        <v>573</v>
      </c>
      <c r="B300" s="70" t="s">
        <v>574</v>
      </c>
      <c r="C300" s="70" t="s">
        <v>86</v>
      </c>
      <c r="D300" s="110">
        <v>3500</v>
      </c>
      <c r="E300" s="110" t="s">
        <v>179</v>
      </c>
      <c r="F300" s="110" t="s">
        <v>179</v>
      </c>
      <c r="G300" s="110" t="s">
        <v>179</v>
      </c>
    </row>
    <row r="301" spans="1:7" x14ac:dyDescent="0.2">
      <c r="A301" s="70" t="s">
        <v>575</v>
      </c>
      <c r="B301" s="70" t="s">
        <v>576</v>
      </c>
      <c r="C301" s="70" t="s">
        <v>86</v>
      </c>
      <c r="D301" s="110" t="s">
        <v>182</v>
      </c>
      <c r="E301" s="110" t="s">
        <v>179</v>
      </c>
      <c r="F301" s="110" t="s">
        <v>179</v>
      </c>
      <c r="G301" s="110" t="s">
        <v>179</v>
      </c>
    </row>
    <row r="302" spans="1:7" x14ac:dyDescent="0.2">
      <c r="A302" s="70" t="s">
        <v>1074</v>
      </c>
      <c r="B302" s="70" t="s">
        <v>577</v>
      </c>
      <c r="C302" s="70" t="s">
        <v>86</v>
      </c>
      <c r="D302" s="110" t="s">
        <v>179</v>
      </c>
      <c r="E302" s="110" t="s">
        <v>179</v>
      </c>
      <c r="F302" s="110" t="s">
        <v>179</v>
      </c>
      <c r="G302" s="110" t="s">
        <v>179</v>
      </c>
    </row>
    <row r="303" spans="1:7" x14ac:dyDescent="0.2">
      <c r="A303" s="70" t="s">
        <v>591</v>
      </c>
      <c r="B303" s="70" t="s">
        <v>578</v>
      </c>
      <c r="C303" s="70" t="s">
        <v>86</v>
      </c>
      <c r="D303" s="110" t="s">
        <v>179</v>
      </c>
      <c r="E303" s="110" t="s">
        <v>179</v>
      </c>
      <c r="F303" s="110" t="s">
        <v>179</v>
      </c>
      <c r="G303" s="110" t="s">
        <v>179</v>
      </c>
    </row>
    <row r="304" spans="1:7" x14ac:dyDescent="0.2">
      <c r="A304" s="70" t="s">
        <v>579</v>
      </c>
      <c r="B304" s="70" t="s">
        <v>580</v>
      </c>
      <c r="C304" s="70" t="s">
        <v>47</v>
      </c>
      <c r="D304" s="110">
        <v>58006</v>
      </c>
      <c r="E304" s="110">
        <v>5275</v>
      </c>
      <c r="F304" s="110" t="s">
        <v>182</v>
      </c>
      <c r="G304" s="110" t="s">
        <v>186</v>
      </c>
    </row>
    <row r="305" spans="1:7" x14ac:dyDescent="0.2">
      <c r="A305" s="70" t="s">
        <v>570</v>
      </c>
      <c r="B305" s="70" t="s">
        <v>581</v>
      </c>
      <c r="C305" s="70" t="s">
        <v>86</v>
      </c>
      <c r="D305" s="110" t="s">
        <v>179</v>
      </c>
      <c r="E305" s="110" t="s">
        <v>179</v>
      </c>
      <c r="F305" s="110" t="s">
        <v>179</v>
      </c>
      <c r="G305" s="110" t="s">
        <v>179</v>
      </c>
    </row>
    <row r="306" spans="1:7" x14ac:dyDescent="0.2">
      <c r="A306" s="70" t="s">
        <v>570</v>
      </c>
      <c r="B306" s="70" t="s">
        <v>582</v>
      </c>
      <c r="C306" s="70" t="s">
        <v>86</v>
      </c>
      <c r="D306" s="110">
        <v>3492</v>
      </c>
      <c r="E306" s="110" t="s">
        <v>179</v>
      </c>
      <c r="F306" s="110" t="s">
        <v>179</v>
      </c>
      <c r="G306" s="110" t="s">
        <v>179</v>
      </c>
    </row>
    <row r="307" spans="1:7" x14ac:dyDescent="0.2">
      <c r="A307" s="70" t="s">
        <v>1075</v>
      </c>
      <c r="B307" s="70" t="s">
        <v>583</v>
      </c>
      <c r="C307" s="70" t="s">
        <v>86</v>
      </c>
      <c r="D307" s="110" t="s">
        <v>179</v>
      </c>
      <c r="E307" s="110" t="s">
        <v>179</v>
      </c>
      <c r="F307" s="110" t="s">
        <v>179</v>
      </c>
      <c r="G307" s="110" t="s">
        <v>179</v>
      </c>
    </row>
    <row r="308" spans="1:7" x14ac:dyDescent="0.2">
      <c r="A308" s="70" t="s">
        <v>567</v>
      </c>
      <c r="B308" s="70" t="s">
        <v>584</v>
      </c>
      <c r="C308" s="70" t="s">
        <v>86</v>
      </c>
      <c r="D308" s="110">
        <v>15000</v>
      </c>
      <c r="E308" s="110">
        <v>15000</v>
      </c>
      <c r="F308" s="110" t="s">
        <v>182</v>
      </c>
      <c r="G308" s="110" t="s">
        <v>186</v>
      </c>
    </row>
    <row r="309" spans="1:7" x14ac:dyDescent="0.2">
      <c r="A309" s="70" t="s">
        <v>567</v>
      </c>
      <c r="B309" s="70" t="s">
        <v>585</v>
      </c>
      <c r="C309" s="70" t="s">
        <v>86</v>
      </c>
      <c r="D309" s="110">
        <v>50000</v>
      </c>
      <c r="E309" s="110">
        <v>50000</v>
      </c>
      <c r="F309" s="110" t="s">
        <v>182</v>
      </c>
      <c r="G309" s="110" t="s">
        <v>186</v>
      </c>
    </row>
    <row r="310" spans="1:7" x14ac:dyDescent="0.2">
      <c r="A310" s="70" t="s">
        <v>565</v>
      </c>
      <c r="B310" s="70" t="s">
        <v>586</v>
      </c>
      <c r="C310" s="70" t="s">
        <v>46</v>
      </c>
      <c r="D310" s="110">
        <v>93282</v>
      </c>
      <c r="E310" s="110" t="s">
        <v>182</v>
      </c>
      <c r="F310" s="110" t="s">
        <v>182</v>
      </c>
      <c r="G310" s="110" t="s">
        <v>179</v>
      </c>
    </row>
    <row r="311" spans="1:7" x14ac:dyDescent="0.2">
      <c r="A311" s="70" t="s">
        <v>570</v>
      </c>
      <c r="B311" s="70" t="s">
        <v>587</v>
      </c>
      <c r="C311" s="70" t="s">
        <v>47</v>
      </c>
      <c r="D311" s="110">
        <v>1200</v>
      </c>
      <c r="E311" s="110" t="s">
        <v>179</v>
      </c>
      <c r="F311" s="110" t="s">
        <v>179</v>
      </c>
      <c r="G311" s="110" t="s">
        <v>179</v>
      </c>
    </row>
    <row r="312" spans="1:7" x14ac:dyDescent="0.2">
      <c r="A312" s="70" t="s">
        <v>1076</v>
      </c>
      <c r="B312" s="70" t="s">
        <v>588</v>
      </c>
      <c r="C312" s="70" t="s">
        <v>86</v>
      </c>
      <c r="D312" s="110" t="s">
        <v>179</v>
      </c>
      <c r="E312" s="110" t="s">
        <v>179</v>
      </c>
      <c r="F312" s="110" t="s">
        <v>179</v>
      </c>
      <c r="G312" s="110" t="s">
        <v>179</v>
      </c>
    </row>
    <row r="313" spans="1:7" x14ac:dyDescent="0.2">
      <c r="A313" s="70" t="s">
        <v>565</v>
      </c>
      <c r="B313" s="70" t="s">
        <v>589</v>
      </c>
      <c r="C313" s="70" t="s">
        <v>86</v>
      </c>
      <c r="D313" s="110">
        <v>13213</v>
      </c>
      <c r="E313" s="110">
        <v>13213</v>
      </c>
      <c r="F313" s="110">
        <v>5139</v>
      </c>
      <c r="G313" s="110" t="s">
        <v>186</v>
      </c>
    </row>
    <row r="314" spans="1:7" x14ac:dyDescent="0.2">
      <c r="A314" s="70" t="s">
        <v>567</v>
      </c>
      <c r="B314" s="70" t="s">
        <v>590</v>
      </c>
      <c r="C314" s="70" t="s">
        <v>86</v>
      </c>
      <c r="D314" s="110" t="s">
        <v>179</v>
      </c>
      <c r="E314" s="110" t="s">
        <v>179</v>
      </c>
      <c r="F314" s="110" t="s">
        <v>179</v>
      </c>
      <c r="G314" s="110" t="s">
        <v>179</v>
      </c>
    </row>
    <row r="315" spans="1:7" x14ac:dyDescent="0.2">
      <c r="A315" s="70" t="s">
        <v>591</v>
      </c>
      <c r="B315" s="70" t="s">
        <v>592</v>
      </c>
      <c r="C315" s="70" t="s">
        <v>86</v>
      </c>
      <c r="D315" s="110">
        <v>5300</v>
      </c>
      <c r="E315" s="110">
        <v>1150</v>
      </c>
      <c r="F315" s="110">
        <v>50</v>
      </c>
      <c r="G315" s="110" t="s">
        <v>186</v>
      </c>
    </row>
    <row r="316" spans="1:7" x14ac:dyDescent="0.2">
      <c r="A316" s="70" t="s">
        <v>565</v>
      </c>
      <c r="B316" s="70" t="s">
        <v>593</v>
      </c>
      <c r="C316" s="70" t="s">
        <v>86</v>
      </c>
      <c r="D316" s="110" t="s">
        <v>179</v>
      </c>
      <c r="E316" s="110" t="s">
        <v>179</v>
      </c>
      <c r="F316" s="110" t="s">
        <v>179</v>
      </c>
      <c r="G316" s="110" t="s">
        <v>179</v>
      </c>
    </row>
    <row r="317" spans="1:7" x14ac:dyDescent="0.2">
      <c r="A317" s="129" t="s">
        <v>594</v>
      </c>
      <c r="B317" s="113"/>
      <c r="C317" s="113"/>
      <c r="D317" s="114"/>
      <c r="E317" s="114"/>
      <c r="F317" s="114"/>
      <c r="G317" s="114"/>
    </row>
    <row r="318" spans="1:7" x14ac:dyDescent="0.2">
      <c r="A318" s="70" t="s">
        <v>1077</v>
      </c>
      <c r="B318" s="70" t="s">
        <v>595</v>
      </c>
      <c r="C318" s="70" t="s">
        <v>47</v>
      </c>
      <c r="D318" s="110" t="s">
        <v>179</v>
      </c>
      <c r="E318" s="110" t="s">
        <v>179</v>
      </c>
      <c r="F318" s="110" t="s">
        <v>179</v>
      </c>
      <c r="G318" s="110" t="s">
        <v>179</v>
      </c>
    </row>
    <row r="319" spans="1:7" x14ac:dyDescent="0.2">
      <c r="A319" s="70" t="s">
        <v>596</v>
      </c>
      <c r="B319" s="70" t="s">
        <v>597</v>
      </c>
      <c r="C319" s="70" t="s">
        <v>86</v>
      </c>
      <c r="D319" s="110">
        <v>8000</v>
      </c>
      <c r="E319" s="110">
        <v>3500</v>
      </c>
      <c r="F319" s="110">
        <v>700</v>
      </c>
      <c r="G319" s="110" t="s">
        <v>186</v>
      </c>
    </row>
    <row r="320" spans="1:7" x14ac:dyDescent="0.2">
      <c r="A320" s="70" t="s">
        <v>598</v>
      </c>
      <c r="B320" s="70" t="s">
        <v>599</v>
      </c>
      <c r="C320" s="70" t="s">
        <v>86</v>
      </c>
      <c r="D320" s="110">
        <v>2500</v>
      </c>
      <c r="E320" s="110" t="s">
        <v>179</v>
      </c>
      <c r="F320" s="110" t="s">
        <v>179</v>
      </c>
      <c r="G320" s="110" t="s">
        <v>179</v>
      </c>
    </row>
    <row r="321" spans="1:7" x14ac:dyDescent="0.2">
      <c r="A321" s="70" t="s">
        <v>600</v>
      </c>
      <c r="B321" s="70" t="s">
        <v>601</v>
      </c>
      <c r="C321" s="70" t="s">
        <v>86</v>
      </c>
      <c r="D321" s="110" t="s">
        <v>182</v>
      </c>
      <c r="E321" s="110" t="s">
        <v>179</v>
      </c>
      <c r="F321" s="110" t="s">
        <v>179</v>
      </c>
      <c r="G321" s="110" t="s">
        <v>179</v>
      </c>
    </row>
    <row r="322" spans="1:7" x14ac:dyDescent="0.2">
      <c r="A322" s="70" t="s">
        <v>1078</v>
      </c>
      <c r="B322" s="70" t="s">
        <v>602</v>
      </c>
      <c r="C322" s="70" t="s">
        <v>86</v>
      </c>
      <c r="D322" s="110" t="s">
        <v>179</v>
      </c>
      <c r="E322" s="110" t="s">
        <v>179</v>
      </c>
      <c r="F322" s="110" t="s">
        <v>179</v>
      </c>
      <c r="G322" s="110" t="s">
        <v>179</v>
      </c>
    </row>
    <row r="323" spans="1:7" x14ac:dyDescent="0.2">
      <c r="A323" s="70" t="s">
        <v>603</v>
      </c>
      <c r="B323" s="70" t="s">
        <v>604</v>
      </c>
      <c r="C323" s="70" t="s">
        <v>86</v>
      </c>
      <c r="D323" s="110">
        <v>3700</v>
      </c>
      <c r="E323" s="110" t="s">
        <v>182</v>
      </c>
      <c r="F323" s="110" t="s">
        <v>182</v>
      </c>
      <c r="G323" s="110" t="s">
        <v>186</v>
      </c>
    </row>
    <row r="324" spans="1:7" x14ac:dyDescent="0.2">
      <c r="A324" s="70" t="s">
        <v>598</v>
      </c>
      <c r="B324" s="70" t="s">
        <v>605</v>
      </c>
      <c r="C324" s="70" t="s">
        <v>46</v>
      </c>
      <c r="D324" s="110">
        <v>50735</v>
      </c>
      <c r="E324" s="110" t="s">
        <v>182</v>
      </c>
      <c r="F324" s="110" t="s">
        <v>182</v>
      </c>
      <c r="G324" s="110">
        <v>8234</v>
      </c>
    </row>
    <row r="325" spans="1:7" x14ac:dyDescent="0.2">
      <c r="A325" s="70" t="s">
        <v>606</v>
      </c>
      <c r="B325" s="70" t="s">
        <v>607</v>
      </c>
      <c r="C325" s="70" t="s">
        <v>46</v>
      </c>
      <c r="D325" s="110">
        <v>7855</v>
      </c>
      <c r="E325" s="110">
        <v>3855</v>
      </c>
      <c r="F325" s="110">
        <v>1300</v>
      </c>
      <c r="G325" s="110" t="s">
        <v>186</v>
      </c>
    </row>
    <row r="326" spans="1:7" x14ac:dyDescent="0.2">
      <c r="A326" s="70" t="s">
        <v>596</v>
      </c>
      <c r="B326" s="70" t="s">
        <v>608</v>
      </c>
      <c r="C326" s="70" t="s">
        <v>86</v>
      </c>
      <c r="D326" s="110" t="s">
        <v>179</v>
      </c>
      <c r="E326" s="110" t="s">
        <v>179</v>
      </c>
      <c r="F326" s="110" t="s">
        <v>179</v>
      </c>
      <c r="G326" s="110" t="s">
        <v>179</v>
      </c>
    </row>
    <row r="327" spans="1:7" x14ac:dyDescent="0.2">
      <c r="A327" s="70" t="s">
        <v>609</v>
      </c>
      <c r="B327" s="70" t="s">
        <v>610</v>
      </c>
      <c r="C327" s="70" t="s">
        <v>47</v>
      </c>
      <c r="D327" s="110" t="s">
        <v>182</v>
      </c>
      <c r="E327" s="110" t="s">
        <v>179</v>
      </c>
      <c r="F327" s="110" t="s">
        <v>179</v>
      </c>
      <c r="G327" s="110" t="s">
        <v>179</v>
      </c>
    </row>
    <row r="328" spans="1:7" x14ac:dyDescent="0.2">
      <c r="A328" s="70" t="s">
        <v>596</v>
      </c>
      <c r="B328" s="70" t="s">
        <v>611</v>
      </c>
      <c r="C328" s="70" t="s">
        <v>46</v>
      </c>
      <c r="D328" s="110" t="s">
        <v>179</v>
      </c>
      <c r="E328" s="110" t="s">
        <v>179</v>
      </c>
      <c r="F328" s="110" t="s">
        <v>179</v>
      </c>
      <c r="G328" s="110" t="s">
        <v>179</v>
      </c>
    </row>
    <row r="329" spans="1:7" x14ac:dyDescent="0.2">
      <c r="A329" s="70" t="s">
        <v>596</v>
      </c>
      <c r="B329" s="70" t="s">
        <v>612</v>
      </c>
      <c r="C329" s="70" t="s">
        <v>46</v>
      </c>
      <c r="D329" s="110">
        <v>83147</v>
      </c>
      <c r="E329" s="110">
        <v>78990</v>
      </c>
      <c r="F329" s="110" t="s">
        <v>182</v>
      </c>
      <c r="G329" s="110" t="s">
        <v>186</v>
      </c>
    </row>
    <row r="330" spans="1:7" x14ac:dyDescent="0.2">
      <c r="A330" s="70" t="s">
        <v>598</v>
      </c>
      <c r="B330" s="70" t="s">
        <v>613</v>
      </c>
      <c r="C330" s="70" t="s">
        <v>86</v>
      </c>
      <c r="D330" s="110" t="s">
        <v>179</v>
      </c>
      <c r="E330" s="110" t="s">
        <v>179</v>
      </c>
      <c r="F330" s="110" t="s">
        <v>179</v>
      </c>
      <c r="G330" s="110" t="s">
        <v>179</v>
      </c>
    </row>
    <row r="331" spans="1:7" x14ac:dyDescent="0.2">
      <c r="A331" s="129" t="s">
        <v>614</v>
      </c>
      <c r="B331" s="113"/>
      <c r="C331" s="113"/>
      <c r="D331" s="114"/>
      <c r="E331" s="114"/>
      <c r="F331" s="114"/>
      <c r="G331" s="114"/>
    </row>
    <row r="332" spans="1:7" x14ac:dyDescent="0.2">
      <c r="A332" s="70" t="s">
        <v>615</v>
      </c>
      <c r="B332" s="70" t="s">
        <v>616</v>
      </c>
      <c r="C332" s="70" t="s">
        <v>86</v>
      </c>
      <c r="D332" s="110">
        <v>80000</v>
      </c>
      <c r="E332" s="110" t="s">
        <v>179</v>
      </c>
      <c r="F332" s="110" t="s">
        <v>179</v>
      </c>
      <c r="G332" s="110" t="s">
        <v>179</v>
      </c>
    </row>
    <row r="333" spans="1:7" x14ac:dyDescent="0.2">
      <c r="A333" s="70" t="s">
        <v>615</v>
      </c>
      <c r="B333" s="70" t="s">
        <v>617</v>
      </c>
      <c r="C333" s="70" t="s">
        <v>86</v>
      </c>
      <c r="D333" s="110" t="s">
        <v>182</v>
      </c>
      <c r="E333" s="110">
        <v>734</v>
      </c>
      <c r="F333" s="110" t="s">
        <v>182</v>
      </c>
      <c r="G333" s="110" t="s">
        <v>186</v>
      </c>
    </row>
    <row r="334" spans="1:7" x14ac:dyDescent="0.2">
      <c r="A334" s="70" t="s">
        <v>618</v>
      </c>
      <c r="B334" s="70" t="s">
        <v>619</v>
      </c>
      <c r="C334" s="70" t="s">
        <v>86</v>
      </c>
      <c r="D334" s="110" t="s">
        <v>179</v>
      </c>
      <c r="E334" s="110" t="s">
        <v>179</v>
      </c>
      <c r="F334" s="110" t="s">
        <v>179</v>
      </c>
      <c r="G334" s="110" t="s">
        <v>179</v>
      </c>
    </row>
    <row r="335" spans="1:7" x14ac:dyDescent="0.2">
      <c r="A335" s="70" t="s">
        <v>623</v>
      </c>
      <c r="B335" s="70" t="s">
        <v>620</v>
      </c>
      <c r="C335" s="70" t="s">
        <v>86</v>
      </c>
      <c r="D335" s="110" t="s">
        <v>179</v>
      </c>
      <c r="E335" s="110" t="s">
        <v>179</v>
      </c>
      <c r="F335" s="110" t="s">
        <v>179</v>
      </c>
      <c r="G335" s="110" t="s">
        <v>179</v>
      </c>
    </row>
    <row r="336" spans="1:7" x14ac:dyDescent="0.2">
      <c r="A336" s="70" t="s">
        <v>621</v>
      </c>
      <c r="B336" s="70" t="s">
        <v>622</v>
      </c>
      <c r="C336" s="70" t="s">
        <v>86</v>
      </c>
      <c r="D336" s="110">
        <v>17925</v>
      </c>
      <c r="E336" s="110">
        <v>17925</v>
      </c>
      <c r="F336" s="110">
        <v>3021</v>
      </c>
      <c r="G336" s="110" t="s">
        <v>186</v>
      </c>
    </row>
    <row r="337" spans="1:7" x14ac:dyDescent="0.2">
      <c r="A337" s="70" t="s">
        <v>623</v>
      </c>
      <c r="B337" s="70" t="s">
        <v>624</v>
      </c>
      <c r="C337" s="70" t="s">
        <v>86</v>
      </c>
      <c r="D337" s="110">
        <v>5832</v>
      </c>
      <c r="E337" s="110" t="s">
        <v>179</v>
      </c>
      <c r="F337" s="110" t="s">
        <v>179</v>
      </c>
      <c r="G337" s="110" t="s">
        <v>179</v>
      </c>
    </row>
    <row r="338" spans="1:7" x14ac:dyDescent="0.2">
      <c r="A338" s="70" t="s">
        <v>615</v>
      </c>
      <c r="B338" s="70" t="s">
        <v>625</v>
      </c>
      <c r="C338" s="70" t="s">
        <v>47</v>
      </c>
      <c r="D338" s="110" t="s">
        <v>179</v>
      </c>
      <c r="E338" s="110" t="s">
        <v>179</v>
      </c>
      <c r="F338" s="110" t="s">
        <v>179</v>
      </c>
      <c r="G338" s="110" t="s">
        <v>179</v>
      </c>
    </row>
    <row r="339" spans="1:7" x14ac:dyDescent="0.2">
      <c r="A339" s="70" t="s">
        <v>1079</v>
      </c>
      <c r="B339" s="70" t="s">
        <v>626</v>
      </c>
      <c r="C339" s="70" t="s">
        <v>47</v>
      </c>
      <c r="D339" s="110" t="s">
        <v>179</v>
      </c>
      <c r="E339" s="110" t="s">
        <v>179</v>
      </c>
      <c r="F339" s="110" t="s">
        <v>179</v>
      </c>
      <c r="G339" s="110" t="s">
        <v>179</v>
      </c>
    </row>
    <row r="340" spans="1:7" x14ac:dyDescent="0.2">
      <c r="A340" s="70" t="s">
        <v>621</v>
      </c>
      <c r="B340" s="70" t="s">
        <v>627</v>
      </c>
      <c r="C340" s="70" t="s">
        <v>86</v>
      </c>
      <c r="D340" s="110">
        <v>35000</v>
      </c>
      <c r="E340" s="110" t="s">
        <v>179</v>
      </c>
      <c r="F340" s="110" t="s">
        <v>179</v>
      </c>
      <c r="G340" s="110" t="s">
        <v>179</v>
      </c>
    </row>
    <row r="341" spans="1:7" x14ac:dyDescent="0.2">
      <c r="A341" s="70" t="s">
        <v>615</v>
      </c>
      <c r="B341" s="70" t="s">
        <v>628</v>
      </c>
      <c r="C341" s="70" t="s">
        <v>47</v>
      </c>
      <c r="D341" s="110" t="s">
        <v>182</v>
      </c>
      <c r="E341" s="110" t="s">
        <v>182</v>
      </c>
      <c r="F341" s="110" t="s">
        <v>182</v>
      </c>
      <c r="G341" s="110" t="s">
        <v>186</v>
      </c>
    </row>
    <row r="342" spans="1:7" x14ac:dyDescent="0.2">
      <c r="A342" s="70" t="s">
        <v>623</v>
      </c>
      <c r="B342" s="70" t="s">
        <v>629</v>
      </c>
      <c r="C342" s="70" t="s">
        <v>86</v>
      </c>
      <c r="D342" s="110" t="s">
        <v>179</v>
      </c>
      <c r="E342" s="110" t="s">
        <v>179</v>
      </c>
      <c r="F342" s="110" t="s">
        <v>179</v>
      </c>
      <c r="G342" s="110" t="s">
        <v>179</v>
      </c>
    </row>
    <row r="343" spans="1:7" x14ac:dyDescent="0.2">
      <c r="A343" s="70" t="s">
        <v>623</v>
      </c>
      <c r="B343" s="70" t="s">
        <v>630</v>
      </c>
      <c r="C343" s="70" t="s">
        <v>86</v>
      </c>
      <c r="D343" s="110">
        <v>19000</v>
      </c>
      <c r="E343" s="110">
        <v>19000</v>
      </c>
      <c r="F343" s="110" t="s">
        <v>182</v>
      </c>
      <c r="G343" s="110" t="s">
        <v>186</v>
      </c>
    </row>
    <row r="344" spans="1:7" x14ac:dyDescent="0.2">
      <c r="A344" s="70" t="s">
        <v>618</v>
      </c>
      <c r="B344" s="70" t="s">
        <v>631</v>
      </c>
      <c r="C344" s="70" t="s">
        <v>46</v>
      </c>
      <c r="D344" s="110">
        <v>85065</v>
      </c>
      <c r="E344" s="110">
        <v>41463</v>
      </c>
      <c r="F344" s="110">
        <v>16868</v>
      </c>
      <c r="G344" s="110">
        <v>7010</v>
      </c>
    </row>
    <row r="345" spans="1:7" x14ac:dyDescent="0.2">
      <c r="A345" s="70" t="s">
        <v>623</v>
      </c>
      <c r="B345" s="70" t="s">
        <v>632</v>
      </c>
      <c r="C345" s="70" t="s">
        <v>47</v>
      </c>
      <c r="D345" s="110">
        <v>17500</v>
      </c>
      <c r="E345" s="110">
        <v>14327</v>
      </c>
      <c r="F345" s="110" t="s">
        <v>182</v>
      </c>
      <c r="G345" s="110">
        <v>17500</v>
      </c>
    </row>
    <row r="346" spans="1:7" x14ac:dyDescent="0.2">
      <c r="A346" s="129" t="s">
        <v>633</v>
      </c>
      <c r="B346" s="113"/>
      <c r="C346" s="113"/>
      <c r="D346" s="114"/>
      <c r="E346" s="114"/>
      <c r="F346" s="114"/>
      <c r="G346" s="114"/>
    </row>
    <row r="347" spans="1:7" x14ac:dyDescent="0.2">
      <c r="A347" s="70" t="s">
        <v>634</v>
      </c>
      <c r="B347" s="70" t="s">
        <v>635</v>
      </c>
      <c r="C347" s="70" t="s">
        <v>86</v>
      </c>
      <c r="D347" s="110" t="s">
        <v>182</v>
      </c>
      <c r="E347" s="110">
        <v>3702</v>
      </c>
      <c r="F347" s="110" t="s">
        <v>182</v>
      </c>
      <c r="G347" s="110" t="s">
        <v>186</v>
      </c>
    </row>
    <row r="348" spans="1:7" x14ac:dyDescent="0.2">
      <c r="A348" s="70" t="s">
        <v>636</v>
      </c>
      <c r="B348" s="70" t="s">
        <v>637</v>
      </c>
      <c r="C348" s="70" t="s">
        <v>86</v>
      </c>
      <c r="D348" s="110">
        <v>1300</v>
      </c>
      <c r="E348" s="110" t="s">
        <v>179</v>
      </c>
      <c r="F348" s="110" t="s">
        <v>179</v>
      </c>
      <c r="G348" s="110" t="s">
        <v>179</v>
      </c>
    </row>
    <row r="349" spans="1:7" x14ac:dyDescent="0.2">
      <c r="A349" s="70" t="s">
        <v>636</v>
      </c>
      <c r="B349" s="70" t="s">
        <v>638</v>
      </c>
      <c r="C349" s="70" t="s">
        <v>86</v>
      </c>
      <c r="D349" s="110">
        <v>3570</v>
      </c>
      <c r="E349" s="110">
        <v>2678</v>
      </c>
      <c r="F349" s="110">
        <v>801</v>
      </c>
      <c r="G349" s="110" t="s">
        <v>186</v>
      </c>
    </row>
    <row r="350" spans="1:7" x14ac:dyDescent="0.2">
      <c r="A350" s="70" t="s">
        <v>639</v>
      </c>
      <c r="B350" s="70" t="s">
        <v>640</v>
      </c>
      <c r="C350" s="70" t="s">
        <v>47</v>
      </c>
      <c r="D350" s="110">
        <v>5800</v>
      </c>
      <c r="E350" s="110">
        <v>2</v>
      </c>
      <c r="F350" s="110" t="s">
        <v>179</v>
      </c>
      <c r="G350" s="110" t="s">
        <v>186</v>
      </c>
    </row>
    <row r="351" spans="1:7" x14ac:dyDescent="0.2">
      <c r="A351" s="70" t="s">
        <v>641</v>
      </c>
      <c r="B351" s="70" t="s">
        <v>642</v>
      </c>
      <c r="C351" s="70" t="s">
        <v>47</v>
      </c>
      <c r="D351" s="110">
        <v>2954</v>
      </c>
      <c r="E351" s="110" t="s">
        <v>179</v>
      </c>
      <c r="F351" s="110" t="s">
        <v>179</v>
      </c>
      <c r="G351" s="110" t="s">
        <v>179</v>
      </c>
    </row>
    <row r="352" spans="1:7" x14ac:dyDescent="0.2">
      <c r="A352" s="70" t="s">
        <v>636</v>
      </c>
      <c r="B352" s="70" t="s">
        <v>643</v>
      </c>
      <c r="C352" s="70" t="s">
        <v>86</v>
      </c>
      <c r="D352" s="110" t="s">
        <v>179</v>
      </c>
      <c r="E352" s="110" t="s">
        <v>179</v>
      </c>
      <c r="F352" s="110" t="s">
        <v>179</v>
      </c>
      <c r="G352" s="110" t="s">
        <v>179</v>
      </c>
    </row>
    <row r="353" spans="1:7" x14ac:dyDescent="0.2">
      <c r="A353" s="70" t="s">
        <v>644</v>
      </c>
      <c r="B353" s="70" t="s">
        <v>645</v>
      </c>
      <c r="C353" s="70" t="s">
        <v>86</v>
      </c>
      <c r="D353" s="110">
        <v>5000</v>
      </c>
      <c r="E353" s="110" t="s">
        <v>182</v>
      </c>
      <c r="F353" s="110" t="s">
        <v>182</v>
      </c>
      <c r="G353" s="110" t="s">
        <v>179</v>
      </c>
    </row>
    <row r="354" spans="1:7" x14ac:dyDescent="0.2">
      <c r="A354" s="70" t="s">
        <v>641</v>
      </c>
      <c r="B354" s="70" t="s">
        <v>646</v>
      </c>
      <c r="C354" s="70" t="s">
        <v>47</v>
      </c>
      <c r="D354" s="110">
        <v>823</v>
      </c>
      <c r="E354" s="110">
        <v>756</v>
      </c>
      <c r="F354" s="110" t="s">
        <v>182</v>
      </c>
      <c r="G354" s="110" t="s">
        <v>179</v>
      </c>
    </row>
    <row r="355" spans="1:7" x14ac:dyDescent="0.2">
      <c r="A355" s="70" t="s">
        <v>639</v>
      </c>
      <c r="B355" s="70" t="s">
        <v>647</v>
      </c>
      <c r="C355" s="70" t="s">
        <v>47</v>
      </c>
      <c r="D355" s="110" t="s">
        <v>179</v>
      </c>
      <c r="E355" s="110" t="s">
        <v>179</v>
      </c>
      <c r="F355" s="110" t="s">
        <v>179</v>
      </c>
      <c r="G355" s="110" t="s">
        <v>179</v>
      </c>
    </row>
    <row r="356" spans="1:7" x14ac:dyDescent="0.2">
      <c r="A356" s="70" t="s">
        <v>634</v>
      </c>
      <c r="B356" s="70" t="s">
        <v>648</v>
      </c>
      <c r="C356" s="70" t="s">
        <v>47</v>
      </c>
      <c r="D356" s="110">
        <v>30000</v>
      </c>
      <c r="E356" s="110">
        <v>15000</v>
      </c>
      <c r="F356" s="110">
        <v>7000</v>
      </c>
      <c r="G356" s="110" t="s">
        <v>186</v>
      </c>
    </row>
    <row r="357" spans="1:7" x14ac:dyDescent="0.2">
      <c r="A357" s="70" t="s">
        <v>655</v>
      </c>
      <c r="B357" s="70" t="s">
        <v>649</v>
      </c>
      <c r="C357" s="70" t="s">
        <v>86</v>
      </c>
      <c r="D357" s="110" t="s">
        <v>179</v>
      </c>
      <c r="E357" s="110" t="s">
        <v>179</v>
      </c>
      <c r="F357" s="110" t="s">
        <v>179</v>
      </c>
      <c r="G357" s="110" t="s">
        <v>179</v>
      </c>
    </row>
    <row r="358" spans="1:7" x14ac:dyDescent="0.2">
      <c r="A358" s="70" t="s">
        <v>655</v>
      </c>
      <c r="B358" s="70" t="s">
        <v>650</v>
      </c>
      <c r="C358" s="70" t="s">
        <v>47</v>
      </c>
      <c r="D358" s="110">
        <v>157228</v>
      </c>
      <c r="E358" s="110">
        <v>157228</v>
      </c>
      <c r="F358" s="110" t="s">
        <v>182</v>
      </c>
      <c r="G358" s="110" t="s">
        <v>186</v>
      </c>
    </row>
    <row r="359" spans="1:7" x14ac:dyDescent="0.2">
      <c r="A359" s="70" t="s">
        <v>634</v>
      </c>
      <c r="B359" s="70" t="s">
        <v>651</v>
      </c>
      <c r="C359" s="70" t="s">
        <v>86</v>
      </c>
      <c r="D359" s="110">
        <v>116</v>
      </c>
      <c r="E359" s="110" t="s">
        <v>179</v>
      </c>
      <c r="F359" s="110" t="s">
        <v>179</v>
      </c>
      <c r="G359" s="110" t="s">
        <v>179</v>
      </c>
    </row>
    <row r="360" spans="1:7" x14ac:dyDescent="0.2">
      <c r="A360" s="70" t="s">
        <v>652</v>
      </c>
      <c r="B360" s="70" t="s">
        <v>653</v>
      </c>
      <c r="C360" s="70" t="s">
        <v>86</v>
      </c>
      <c r="D360" s="110" t="s">
        <v>179</v>
      </c>
      <c r="E360" s="110" t="s">
        <v>179</v>
      </c>
      <c r="F360" s="110" t="s">
        <v>179</v>
      </c>
      <c r="G360" s="110" t="s">
        <v>179</v>
      </c>
    </row>
    <row r="361" spans="1:7" x14ac:dyDescent="0.2">
      <c r="A361" s="70" t="s">
        <v>655</v>
      </c>
      <c r="B361" s="70" t="s">
        <v>654</v>
      </c>
      <c r="C361" s="70" t="s">
        <v>47</v>
      </c>
      <c r="D361" s="110">
        <v>30345</v>
      </c>
      <c r="E361" s="110">
        <v>30345</v>
      </c>
      <c r="F361" s="110" t="s">
        <v>182</v>
      </c>
      <c r="G361" s="110" t="s">
        <v>186</v>
      </c>
    </row>
    <row r="362" spans="1:7" x14ac:dyDescent="0.2">
      <c r="A362" s="70" t="s">
        <v>655</v>
      </c>
      <c r="B362" s="70" t="s">
        <v>656</v>
      </c>
      <c r="C362" s="70" t="s">
        <v>46</v>
      </c>
      <c r="D362" s="110">
        <v>39407</v>
      </c>
      <c r="E362" s="110">
        <v>39407</v>
      </c>
      <c r="F362" s="110">
        <v>11822</v>
      </c>
      <c r="G362" s="110" t="s">
        <v>186</v>
      </c>
    </row>
    <row r="363" spans="1:7" x14ac:dyDescent="0.2">
      <c r="A363" s="129" t="s">
        <v>657</v>
      </c>
      <c r="B363" s="113"/>
      <c r="C363" s="113"/>
      <c r="D363" s="114"/>
      <c r="E363" s="114"/>
      <c r="F363" s="114"/>
      <c r="G363" s="114"/>
    </row>
    <row r="364" spans="1:7" x14ac:dyDescent="0.2">
      <c r="A364" s="70" t="s">
        <v>658</v>
      </c>
      <c r="B364" s="70" t="s">
        <v>659</v>
      </c>
      <c r="C364" s="70" t="s">
        <v>86</v>
      </c>
      <c r="D364" s="110">
        <v>42670</v>
      </c>
      <c r="E364" s="110">
        <v>40640</v>
      </c>
      <c r="F364" s="110">
        <v>16952</v>
      </c>
      <c r="G364" s="110" t="s">
        <v>186</v>
      </c>
    </row>
    <row r="365" spans="1:7" x14ac:dyDescent="0.2">
      <c r="A365" s="70" t="s">
        <v>660</v>
      </c>
      <c r="B365" s="70" t="s">
        <v>661</v>
      </c>
      <c r="C365" s="70" t="s">
        <v>47</v>
      </c>
      <c r="D365" s="110">
        <v>1922</v>
      </c>
      <c r="E365" s="110">
        <v>1922</v>
      </c>
      <c r="F365" s="110" t="s">
        <v>182</v>
      </c>
      <c r="G365" s="110">
        <v>9780</v>
      </c>
    </row>
    <row r="366" spans="1:7" x14ac:dyDescent="0.2">
      <c r="A366" s="70" t="s">
        <v>660</v>
      </c>
      <c r="B366" s="70" t="s">
        <v>662</v>
      </c>
      <c r="C366" s="70" t="s">
        <v>86</v>
      </c>
      <c r="D366" s="110">
        <v>18000</v>
      </c>
      <c r="E366" s="110" t="s">
        <v>179</v>
      </c>
      <c r="F366" s="110" t="s">
        <v>179</v>
      </c>
      <c r="G366" s="110" t="s">
        <v>179</v>
      </c>
    </row>
    <row r="367" spans="1:7" x14ac:dyDescent="0.2">
      <c r="A367" s="70" t="s">
        <v>698</v>
      </c>
      <c r="B367" s="70" t="s">
        <v>663</v>
      </c>
      <c r="C367" s="70" t="s">
        <v>86</v>
      </c>
      <c r="D367" s="110" t="s">
        <v>179</v>
      </c>
      <c r="E367" s="110" t="s">
        <v>179</v>
      </c>
      <c r="F367" s="110" t="s">
        <v>179</v>
      </c>
      <c r="G367" s="110" t="s">
        <v>179</v>
      </c>
    </row>
    <row r="368" spans="1:7" x14ac:dyDescent="0.2">
      <c r="A368" s="70" t="s">
        <v>658</v>
      </c>
      <c r="B368" s="70" t="s">
        <v>664</v>
      </c>
      <c r="C368" s="70" t="s">
        <v>86</v>
      </c>
      <c r="D368" s="110" t="s">
        <v>179</v>
      </c>
      <c r="E368" s="110" t="s">
        <v>179</v>
      </c>
      <c r="F368" s="110" t="s">
        <v>179</v>
      </c>
      <c r="G368" s="110" t="s">
        <v>179</v>
      </c>
    </row>
    <row r="369" spans="1:7" x14ac:dyDescent="0.2">
      <c r="A369" s="70" t="s">
        <v>666</v>
      </c>
      <c r="B369" s="70" t="s">
        <v>665</v>
      </c>
      <c r="C369" s="70" t="s">
        <v>86</v>
      </c>
      <c r="D369" s="110" t="s">
        <v>179</v>
      </c>
      <c r="E369" s="110" t="s">
        <v>179</v>
      </c>
      <c r="F369" s="110" t="s">
        <v>179</v>
      </c>
      <c r="G369" s="110" t="s">
        <v>179</v>
      </c>
    </row>
    <row r="370" spans="1:7" x14ac:dyDescent="0.2">
      <c r="A370" s="70" t="s">
        <v>666</v>
      </c>
      <c r="B370" s="70" t="s">
        <v>667</v>
      </c>
      <c r="C370" s="70" t="s">
        <v>46</v>
      </c>
      <c r="D370" s="110">
        <v>60025</v>
      </c>
      <c r="E370" s="110">
        <v>60025</v>
      </c>
      <c r="F370" s="110">
        <v>6566</v>
      </c>
      <c r="G370" s="110" t="s">
        <v>186</v>
      </c>
    </row>
    <row r="371" spans="1:7" x14ac:dyDescent="0.2">
      <c r="A371" s="70" t="s">
        <v>668</v>
      </c>
      <c r="B371" s="70" t="s">
        <v>669</v>
      </c>
      <c r="C371" s="70" t="s">
        <v>47</v>
      </c>
      <c r="D371" s="110">
        <v>89513</v>
      </c>
      <c r="E371" s="110">
        <v>29300</v>
      </c>
      <c r="F371" s="110">
        <v>1682</v>
      </c>
      <c r="G371" s="110" t="s">
        <v>186</v>
      </c>
    </row>
    <row r="372" spans="1:7" x14ac:dyDescent="0.2">
      <c r="A372" s="70" t="s">
        <v>668</v>
      </c>
      <c r="B372" s="70" t="s">
        <v>670</v>
      </c>
      <c r="C372" s="70" t="s">
        <v>47</v>
      </c>
      <c r="D372" s="110">
        <v>21644</v>
      </c>
      <c r="E372" s="110">
        <v>21644</v>
      </c>
      <c r="F372" s="110">
        <v>3760</v>
      </c>
      <c r="G372" s="110" t="s">
        <v>186</v>
      </c>
    </row>
    <row r="373" spans="1:7" x14ac:dyDescent="0.2">
      <c r="A373" s="70" t="s">
        <v>1080</v>
      </c>
      <c r="B373" s="70" t="s">
        <v>671</v>
      </c>
      <c r="C373" s="70" t="s">
        <v>86</v>
      </c>
      <c r="D373" s="110" t="s">
        <v>179</v>
      </c>
      <c r="E373" s="110" t="s">
        <v>179</v>
      </c>
      <c r="F373" s="110" t="s">
        <v>179</v>
      </c>
      <c r="G373" s="110" t="s">
        <v>179</v>
      </c>
    </row>
    <row r="374" spans="1:7" x14ac:dyDescent="0.2">
      <c r="A374" s="70" t="s">
        <v>672</v>
      </c>
      <c r="B374" s="70" t="s">
        <v>673</v>
      </c>
      <c r="C374" s="70" t="s">
        <v>87</v>
      </c>
      <c r="D374" s="110">
        <v>20100</v>
      </c>
      <c r="E374" s="110">
        <v>16200</v>
      </c>
      <c r="F374" s="110">
        <v>800</v>
      </c>
      <c r="G374" s="110" t="s">
        <v>186</v>
      </c>
    </row>
    <row r="375" spans="1:7" x14ac:dyDescent="0.2">
      <c r="A375" s="70" t="s">
        <v>674</v>
      </c>
      <c r="B375" s="70" t="s">
        <v>675</v>
      </c>
      <c r="C375" s="70" t="s">
        <v>86</v>
      </c>
      <c r="D375" s="110">
        <v>1500</v>
      </c>
      <c r="E375" s="110" t="s">
        <v>179</v>
      </c>
      <c r="F375" s="110" t="s">
        <v>179</v>
      </c>
      <c r="G375" s="110" t="s">
        <v>179</v>
      </c>
    </row>
    <row r="376" spans="1:7" x14ac:dyDescent="0.2">
      <c r="A376" s="70" t="s">
        <v>658</v>
      </c>
      <c r="B376" s="70" t="s">
        <v>676</v>
      </c>
      <c r="C376" s="70" t="s">
        <v>86</v>
      </c>
      <c r="D376" s="110" t="s">
        <v>179</v>
      </c>
      <c r="E376" s="110" t="s">
        <v>179</v>
      </c>
      <c r="F376" s="110" t="s">
        <v>179</v>
      </c>
      <c r="G376" s="110" t="s">
        <v>179</v>
      </c>
    </row>
    <row r="377" spans="1:7" x14ac:dyDescent="0.2">
      <c r="A377" s="70" t="s">
        <v>677</v>
      </c>
      <c r="B377" s="70" t="s">
        <v>678</v>
      </c>
      <c r="C377" s="70" t="s">
        <v>45</v>
      </c>
      <c r="D377" s="110">
        <v>2874</v>
      </c>
      <c r="E377" s="110" t="s">
        <v>179</v>
      </c>
      <c r="F377" s="110" t="s">
        <v>179</v>
      </c>
      <c r="G377" s="110" t="s">
        <v>179</v>
      </c>
    </row>
    <row r="378" spans="1:7" x14ac:dyDescent="0.2">
      <c r="A378" s="70" t="s">
        <v>674</v>
      </c>
      <c r="B378" s="70" t="s">
        <v>679</v>
      </c>
      <c r="C378" s="70" t="s">
        <v>47</v>
      </c>
      <c r="D378" s="110">
        <v>5355</v>
      </c>
      <c r="E378" s="110">
        <v>5355</v>
      </c>
      <c r="F378" s="110">
        <v>1927</v>
      </c>
      <c r="G378" s="110" t="s">
        <v>186</v>
      </c>
    </row>
    <row r="379" spans="1:7" x14ac:dyDescent="0.2">
      <c r="A379" s="70" t="s">
        <v>680</v>
      </c>
      <c r="B379" s="70" t="s">
        <v>681</v>
      </c>
      <c r="C379" s="70" t="s">
        <v>86</v>
      </c>
      <c r="D379" s="110">
        <v>7500</v>
      </c>
      <c r="E379" s="110">
        <v>7500</v>
      </c>
      <c r="F379" s="110">
        <v>3000</v>
      </c>
      <c r="G379" s="110" t="s">
        <v>186</v>
      </c>
    </row>
    <row r="380" spans="1:7" x14ac:dyDescent="0.2">
      <c r="A380" s="70" t="s">
        <v>706</v>
      </c>
      <c r="B380" s="70" t="s">
        <v>682</v>
      </c>
      <c r="C380" s="70" t="s">
        <v>86</v>
      </c>
      <c r="D380" s="110" t="s">
        <v>179</v>
      </c>
      <c r="E380" s="110" t="s">
        <v>179</v>
      </c>
      <c r="F380" s="110" t="s">
        <v>179</v>
      </c>
      <c r="G380" s="110" t="s">
        <v>179</v>
      </c>
    </row>
    <row r="381" spans="1:7" x14ac:dyDescent="0.2">
      <c r="A381" s="70" t="s">
        <v>683</v>
      </c>
      <c r="B381" s="70" t="s">
        <v>684</v>
      </c>
      <c r="C381" s="70" t="s">
        <v>86</v>
      </c>
      <c r="D381" s="110">
        <v>2040</v>
      </c>
      <c r="E381" s="110" t="s">
        <v>182</v>
      </c>
      <c r="F381" s="110" t="s">
        <v>182</v>
      </c>
      <c r="G381" s="110" t="s">
        <v>186</v>
      </c>
    </row>
    <row r="382" spans="1:7" x14ac:dyDescent="0.2">
      <c r="A382" s="70" t="s">
        <v>706</v>
      </c>
      <c r="B382" s="70" t="s">
        <v>685</v>
      </c>
      <c r="C382" s="70" t="s">
        <v>46</v>
      </c>
      <c r="D382" s="110">
        <v>22000</v>
      </c>
      <c r="E382" s="110">
        <v>19500</v>
      </c>
      <c r="F382" s="110">
        <v>3000</v>
      </c>
      <c r="G382" s="110" t="s">
        <v>186</v>
      </c>
    </row>
    <row r="383" spans="1:7" x14ac:dyDescent="0.2">
      <c r="A383" s="70" t="s">
        <v>1081</v>
      </c>
      <c r="B383" s="70" t="s">
        <v>686</v>
      </c>
      <c r="C383" s="70" t="s">
        <v>46</v>
      </c>
      <c r="D383" s="110">
        <v>13000</v>
      </c>
      <c r="E383" s="110">
        <v>13000</v>
      </c>
      <c r="F383" s="110">
        <v>5500</v>
      </c>
      <c r="G383" s="110" t="s">
        <v>186</v>
      </c>
    </row>
    <row r="384" spans="1:7" x14ac:dyDescent="0.2">
      <c r="A384" s="70" t="s">
        <v>658</v>
      </c>
      <c r="B384" s="70" t="s">
        <v>687</v>
      </c>
      <c r="C384" s="70" t="s">
        <v>46</v>
      </c>
      <c r="D384" s="110">
        <v>78200</v>
      </c>
      <c r="E384" s="110">
        <v>78200</v>
      </c>
      <c r="F384" s="110">
        <v>21000</v>
      </c>
      <c r="G384" s="110" t="s">
        <v>186</v>
      </c>
    </row>
    <row r="385" spans="1:7" x14ac:dyDescent="0.2">
      <c r="A385" s="70" t="s">
        <v>711</v>
      </c>
      <c r="B385" s="70" t="s">
        <v>688</v>
      </c>
      <c r="C385" s="70" t="s">
        <v>46</v>
      </c>
      <c r="D385" s="110" t="s">
        <v>182</v>
      </c>
      <c r="E385" s="110" t="s">
        <v>182</v>
      </c>
      <c r="F385" s="110" t="s">
        <v>182</v>
      </c>
      <c r="G385" s="110" t="s">
        <v>186</v>
      </c>
    </row>
    <row r="386" spans="1:7" x14ac:dyDescent="0.2">
      <c r="A386" s="70" t="s">
        <v>1082</v>
      </c>
      <c r="B386" s="70" t="s">
        <v>689</v>
      </c>
      <c r="C386" s="70" t="s">
        <v>46</v>
      </c>
      <c r="D386" s="110">
        <v>88000</v>
      </c>
      <c r="E386" s="110">
        <v>88000</v>
      </c>
      <c r="F386" s="110">
        <v>40000</v>
      </c>
      <c r="G386" s="110" t="s">
        <v>186</v>
      </c>
    </row>
    <row r="387" spans="1:7" x14ac:dyDescent="0.2">
      <c r="A387" s="70" t="s">
        <v>711</v>
      </c>
      <c r="B387" s="70" t="s">
        <v>690</v>
      </c>
      <c r="C387" s="70" t="s">
        <v>46</v>
      </c>
      <c r="D387" s="110">
        <v>5000</v>
      </c>
      <c r="E387" s="110">
        <v>5000</v>
      </c>
      <c r="F387" s="110">
        <v>2500</v>
      </c>
      <c r="G387" s="110" t="s">
        <v>186</v>
      </c>
    </row>
    <row r="388" spans="1:7" x14ac:dyDescent="0.2">
      <c r="A388" s="70" t="s">
        <v>691</v>
      </c>
      <c r="B388" s="70" t="s">
        <v>692</v>
      </c>
      <c r="C388" s="70" t="s">
        <v>86</v>
      </c>
      <c r="D388" s="110">
        <v>1150</v>
      </c>
      <c r="E388" s="110" t="s">
        <v>179</v>
      </c>
      <c r="F388" s="110" t="s">
        <v>179</v>
      </c>
      <c r="G388" s="110" t="s">
        <v>179</v>
      </c>
    </row>
    <row r="389" spans="1:7" x14ac:dyDescent="0.2">
      <c r="A389" s="70" t="s">
        <v>1083</v>
      </c>
      <c r="B389" s="70" t="s">
        <v>693</v>
      </c>
      <c r="C389" s="70" t="s">
        <v>86</v>
      </c>
      <c r="D389" s="110" t="s">
        <v>179</v>
      </c>
      <c r="E389" s="110" t="s">
        <v>179</v>
      </c>
      <c r="F389" s="110" t="s">
        <v>179</v>
      </c>
      <c r="G389" s="110" t="s">
        <v>179</v>
      </c>
    </row>
    <row r="390" spans="1:7" x14ac:dyDescent="0.2">
      <c r="A390" s="70" t="s">
        <v>694</v>
      </c>
      <c r="B390" s="70" t="s">
        <v>695</v>
      </c>
      <c r="C390" s="70" t="s">
        <v>86</v>
      </c>
      <c r="D390" s="110">
        <v>40000</v>
      </c>
      <c r="E390" s="110" t="s">
        <v>179</v>
      </c>
      <c r="F390" s="110" t="s">
        <v>179</v>
      </c>
      <c r="G390" s="110" t="s">
        <v>179</v>
      </c>
    </row>
    <row r="391" spans="1:7" x14ac:dyDescent="0.2">
      <c r="A391" s="70" t="s">
        <v>658</v>
      </c>
      <c r="B391" s="70" t="s">
        <v>696</v>
      </c>
      <c r="C391" s="70" t="s">
        <v>47</v>
      </c>
      <c r="D391" s="110">
        <v>101072</v>
      </c>
      <c r="E391" s="110">
        <v>52254</v>
      </c>
      <c r="F391" s="110">
        <v>24200</v>
      </c>
      <c r="G391" s="110" t="s">
        <v>186</v>
      </c>
    </row>
    <row r="392" spans="1:7" x14ac:dyDescent="0.2">
      <c r="A392" s="70" t="s">
        <v>658</v>
      </c>
      <c r="B392" s="70" t="s">
        <v>697</v>
      </c>
      <c r="C392" s="70" t="s">
        <v>47</v>
      </c>
      <c r="D392" s="110">
        <v>113598</v>
      </c>
      <c r="E392" s="110">
        <v>93847</v>
      </c>
      <c r="F392" s="110">
        <v>16862</v>
      </c>
      <c r="G392" s="110" t="s">
        <v>186</v>
      </c>
    </row>
    <row r="393" spans="1:7" x14ac:dyDescent="0.2">
      <c r="A393" s="70" t="s">
        <v>698</v>
      </c>
      <c r="B393" s="70" t="s">
        <v>699</v>
      </c>
      <c r="C393" s="70" t="s">
        <v>86</v>
      </c>
      <c r="D393" s="110">
        <v>10494</v>
      </c>
      <c r="E393" s="110">
        <v>10494</v>
      </c>
      <c r="F393" s="110">
        <v>1560</v>
      </c>
      <c r="G393" s="110" t="s">
        <v>186</v>
      </c>
    </row>
    <row r="394" spans="1:7" x14ac:dyDescent="0.2">
      <c r="A394" s="70" t="s">
        <v>658</v>
      </c>
      <c r="B394" s="70" t="s">
        <v>700</v>
      </c>
      <c r="C394" s="70" t="s">
        <v>87</v>
      </c>
      <c r="D394" s="110" t="s">
        <v>179</v>
      </c>
      <c r="E394" s="110" t="s">
        <v>179</v>
      </c>
      <c r="F394" s="110" t="s">
        <v>179</v>
      </c>
      <c r="G394" s="110" t="s">
        <v>179</v>
      </c>
    </row>
    <row r="395" spans="1:7" x14ac:dyDescent="0.2">
      <c r="A395" s="70" t="s">
        <v>677</v>
      </c>
      <c r="B395" s="70" t="s">
        <v>701</v>
      </c>
      <c r="C395" s="70" t="s">
        <v>86</v>
      </c>
      <c r="D395" s="110">
        <v>828</v>
      </c>
      <c r="E395" s="110" t="s">
        <v>179</v>
      </c>
      <c r="F395" s="110" t="s">
        <v>179</v>
      </c>
      <c r="G395" s="110" t="s">
        <v>179</v>
      </c>
    </row>
    <row r="396" spans="1:7" x14ac:dyDescent="0.2">
      <c r="A396" s="70" t="s">
        <v>702</v>
      </c>
      <c r="B396" s="70" t="s">
        <v>703</v>
      </c>
      <c r="C396" s="70" t="s">
        <v>87</v>
      </c>
      <c r="D396" s="110">
        <v>47561</v>
      </c>
      <c r="E396" s="110">
        <v>47561</v>
      </c>
      <c r="F396" s="110">
        <v>28000</v>
      </c>
      <c r="G396" s="110" t="s">
        <v>186</v>
      </c>
    </row>
    <row r="397" spans="1:7" x14ac:dyDescent="0.2">
      <c r="A397" s="70" t="s">
        <v>748</v>
      </c>
      <c r="B397" s="70" t="s">
        <v>704</v>
      </c>
      <c r="C397" s="70" t="s">
        <v>86</v>
      </c>
      <c r="D397" s="110" t="s">
        <v>179</v>
      </c>
      <c r="E397" s="110" t="s">
        <v>179</v>
      </c>
      <c r="F397" s="110" t="s">
        <v>179</v>
      </c>
      <c r="G397" s="110" t="s">
        <v>179</v>
      </c>
    </row>
    <row r="398" spans="1:7" x14ac:dyDescent="0.2">
      <c r="A398" s="70" t="s">
        <v>672</v>
      </c>
      <c r="B398" s="70" t="s">
        <v>705</v>
      </c>
      <c r="C398" s="70" t="s">
        <v>86</v>
      </c>
      <c r="D398" s="110">
        <v>4000</v>
      </c>
      <c r="E398" s="110" t="s">
        <v>182</v>
      </c>
      <c r="F398" s="110" t="s">
        <v>182</v>
      </c>
      <c r="G398" s="110" t="s">
        <v>186</v>
      </c>
    </row>
    <row r="399" spans="1:7" x14ac:dyDescent="0.2">
      <c r="A399" s="70" t="s">
        <v>706</v>
      </c>
      <c r="B399" s="70" t="s">
        <v>707</v>
      </c>
      <c r="C399" s="70" t="s">
        <v>45</v>
      </c>
      <c r="D399" s="110">
        <v>42215</v>
      </c>
      <c r="E399" s="110">
        <v>36009</v>
      </c>
      <c r="F399" s="110">
        <v>6241</v>
      </c>
      <c r="G399" s="110" t="s">
        <v>186</v>
      </c>
    </row>
    <row r="400" spans="1:7" x14ac:dyDescent="0.2">
      <c r="A400" s="70" t="s">
        <v>708</v>
      </c>
      <c r="B400" s="70" t="s">
        <v>709</v>
      </c>
      <c r="C400" s="70" t="s">
        <v>86</v>
      </c>
      <c r="D400" s="110">
        <v>1400</v>
      </c>
      <c r="E400" s="110" t="s">
        <v>179</v>
      </c>
      <c r="F400" s="110" t="s">
        <v>179</v>
      </c>
      <c r="G400" s="110" t="s">
        <v>179</v>
      </c>
    </row>
    <row r="401" spans="1:7" x14ac:dyDescent="0.2">
      <c r="A401" s="70" t="s">
        <v>683</v>
      </c>
      <c r="B401" s="70" t="s">
        <v>710</v>
      </c>
      <c r="C401" s="70" t="s">
        <v>47</v>
      </c>
      <c r="D401" s="110">
        <v>24159</v>
      </c>
      <c r="E401" s="110">
        <v>24159</v>
      </c>
      <c r="F401" s="110">
        <v>7375</v>
      </c>
      <c r="G401" s="110" t="s">
        <v>186</v>
      </c>
    </row>
    <row r="402" spans="1:7" x14ac:dyDescent="0.2">
      <c r="A402" s="70" t="s">
        <v>711</v>
      </c>
      <c r="B402" s="70" t="s">
        <v>712</v>
      </c>
      <c r="C402" s="70" t="s">
        <v>47</v>
      </c>
      <c r="D402" s="110">
        <v>9213</v>
      </c>
      <c r="E402" s="110">
        <v>3500</v>
      </c>
      <c r="F402" s="110" t="s">
        <v>182</v>
      </c>
      <c r="G402" s="110" t="s">
        <v>186</v>
      </c>
    </row>
    <row r="403" spans="1:7" x14ac:dyDescent="0.2">
      <c r="A403" s="70" t="s">
        <v>677</v>
      </c>
      <c r="B403" s="70" t="s">
        <v>713</v>
      </c>
      <c r="C403" s="70" t="s">
        <v>87</v>
      </c>
      <c r="D403" s="110">
        <v>100000</v>
      </c>
      <c r="E403" s="110">
        <v>54000</v>
      </c>
      <c r="F403" s="110">
        <v>18000</v>
      </c>
      <c r="G403" s="110" t="s">
        <v>186</v>
      </c>
    </row>
    <row r="404" spans="1:7" x14ac:dyDescent="0.2">
      <c r="A404" s="70" t="s">
        <v>714</v>
      </c>
      <c r="B404" s="70" t="s">
        <v>715</v>
      </c>
      <c r="C404" s="70" t="s">
        <v>47</v>
      </c>
      <c r="D404" s="110">
        <v>10900</v>
      </c>
      <c r="E404" s="110">
        <v>3900</v>
      </c>
      <c r="F404" s="110" t="s">
        <v>182</v>
      </c>
      <c r="G404" s="110" t="s">
        <v>179</v>
      </c>
    </row>
    <row r="405" spans="1:7" x14ac:dyDescent="0.2">
      <c r="A405" s="70" t="s">
        <v>658</v>
      </c>
      <c r="B405" s="70" t="s">
        <v>716</v>
      </c>
      <c r="C405" s="70" t="s">
        <v>86</v>
      </c>
      <c r="D405" s="110">
        <v>37469</v>
      </c>
      <c r="E405" s="110">
        <v>30704</v>
      </c>
      <c r="F405" s="110" t="s">
        <v>182</v>
      </c>
      <c r="G405" s="110" t="s">
        <v>186</v>
      </c>
    </row>
    <row r="406" spans="1:7" x14ac:dyDescent="0.2">
      <c r="A406" s="70" t="s">
        <v>658</v>
      </c>
      <c r="B406" s="70" t="s">
        <v>717</v>
      </c>
      <c r="C406" s="70" t="s">
        <v>46</v>
      </c>
      <c r="D406" s="110" t="s">
        <v>179</v>
      </c>
      <c r="E406" s="110" t="s">
        <v>179</v>
      </c>
      <c r="F406" s="110" t="s">
        <v>179</v>
      </c>
      <c r="G406" s="110" t="s">
        <v>179</v>
      </c>
    </row>
    <row r="407" spans="1:7" x14ac:dyDescent="0.2">
      <c r="A407" s="70" t="s">
        <v>718</v>
      </c>
      <c r="B407" s="70" t="s">
        <v>719</v>
      </c>
      <c r="C407" s="70" t="s">
        <v>47</v>
      </c>
      <c r="D407" s="110">
        <v>22821</v>
      </c>
      <c r="E407" s="110">
        <v>17558</v>
      </c>
      <c r="F407" s="110">
        <v>4408</v>
      </c>
      <c r="G407" s="110" t="s">
        <v>186</v>
      </c>
    </row>
    <row r="408" spans="1:7" x14ac:dyDescent="0.2">
      <c r="A408" s="70" t="s">
        <v>708</v>
      </c>
      <c r="B408" s="70" t="s">
        <v>720</v>
      </c>
      <c r="C408" s="70" t="s">
        <v>86</v>
      </c>
      <c r="D408" s="110">
        <v>110200</v>
      </c>
      <c r="E408" s="110">
        <v>46916</v>
      </c>
      <c r="F408" s="110">
        <v>11729</v>
      </c>
      <c r="G408" s="110" t="s">
        <v>186</v>
      </c>
    </row>
    <row r="409" spans="1:7" x14ac:dyDescent="0.2">
      <c r="A409" s="70" t="s">
        <v>714</v>
      </c>
      <c r="B409" s="70" t="s">
        <v>721</v>
      </c>
      <c r="C409" s="70" t="s">
        <v>86</v>
      </c>
      <c r="D409" s="110">
        <v>2760</v>
      </c>
      <c r="E409" s="110" t="s">
        <v>179</v>
      </c>
      <c r="F409" s="110" t="s">
        <v>179</v>
      </c>
      <c r="G409" s="110" t="s">
        <v>179</v>
      </c>
    </row>
    <row r="410" spans="1:7" x14ac:dyDescent="0.2">
      <c r="A410" s="70" t="s">
        <v>1083</v>
      </c>
      <c r="B410" s="70" t="s">
        <v>722</v>
      </c>
      <c r="C410" s="70" t="s">
        <v>86</v>
      </c>
      <c r="D410" s="110" t="s">
        <v>179</v>
      </c>
      <c r="E410" s="110" t="s">
        <v>179</v>
      </c>
      <c r="F410" s="110" t="s">
        <v>179</v>
      </c>
      <c r="G410" s="110" t="s">
        <v>179</v>
      </c>
    </row>
    <row r="411" spans="1:7" x14ac:dyDescent="0.2">
      <c r="A411" s="70" t="s">
        <v>723</v>
      </c>
      <c r="B411" s="70" t="s">
        <v>724</v>
      </c>
      <c r="C411" s="70" t="s">
        <v>47</v>
      </c>
      <c r="D411" s="110">
        <v>5416</v>
      </c>
      <c r="E411" s="110">
        <v>5416</v>
      </c>
      <c r="F411" s="110">
        <v>1460</v>
      </c>
      <c r="G411" s="110" t="s">
        <v>186</v>
      </c>
    </row>
    <row r="412" spans="1:7" x14ac:dyDescent="0.2">
      <c r="A412" s="70" t="s">
        <v>658</v>
      </c>
      <c r="B412" s="70" t="s">
        <v>725</v>
      </c>
      <c r="C412" s="70" t="s">
        <v>47</v>
      </c>
      <c r="D412" s="110">
        <v>44075</v>
      </c>
      <c r="E412" s="110">
        <v>35849</v>
      </c>
      <c r="F412" s="110">
        <v>2716</v>
      </c>
      <c r="G412" s="110">
        <v>734</v>
      </c>
    </row>
    <row r="413" spans="1:7" x14ac:dyDescent="0.2">
      <c r="A413" s="70" t="s">
        <v>677</v>
      </c>
      <c r="B413" s="70" t="s">
        <v>726</v>
      </c>
      <c r="C413" s="70" t="s">
        <v>86</v>
      </c>
      <c r="D413" s="110" t="s">
        <v>179</v>
      </c>
      <c r="E413" s="110" t="s">
        <v>179</v>
      </c>
      <c r="F413" s="110" t="s">
        <v>179</v>
      </c>
      <c r="G413" s="110" t="s">
        <v>179</v>
      </c>
    </row>
    <row r="414" spans="1:7" x14ac:dyDescent="0.2">
      <c r="A414" s="70" t="s">
        <v>702</v>
      </c>
      <c r="B414" s="70" t="s">
        <v>727</v>
      </c>
      <c r="C414" s="70" t="s">
        <v>86</v>
      </c>
      <c r="D414" s="110">
        <v>17430</v>
      </c>
      <c r="E414" s="110">
        <v>17430</v>
      </c>
      <c r="F414" s="110">
        <v>3264</v>
      </c>
      <c r="G414" s="110" t="s">
        <v>186</v>
      </c>
    </row>
    <row r="415" spans="1:7" x14ac:dyDescent="0.2">
      <c r="A415" s="70" t="s">
        <v>658</v>
      </c>
      <c r="B415" s="70" t="s">
        <v>728</v>
      </c>
      <c r="C415" s="70" t="s">
        <v>47</v>
      </c>
      <c r="D415" s="110" t="s">
        <v>552</v>
      </c>
      <c r="E415" s="110" t="s">
        <v>552</v>
      </c>
      <c r="F415" s="110" t="s">
        <v>552</v>
      </c>
      <c r="G415" s="110" t="s">
        <v>186</v>
      </c>
    </row>
    <row r="416" spans="1:7" x14ac:dyDescent="0.2">
      <c r="A416" s="70" t="s">
        <v>708</v>
      </c>
      <c r="B416" s="70" t="s">
        <v>729</v>
      </c>
      <c r="C416" s="70" t="s">
        <v>86</v>
      </c>
      <c r="D416" s="110" t="s">
        <v>179</v>
      </c>
      <c r="E416" s="110" t="s">
        <v>179</v>
      </c>
      <c r="F416" s="110" t="s">
        <v>179</v>
      </c>
      <c r="G416" s="110" t="s">
        <v>179</v>
      </c>
    </row>
    <row r="417" spans="1:7" x14ac:dyDescent="0.2">
      <c r="A417" s="70" t="s">
        <v>683</v>
      </c>
      <c r="B417" s="70" t="s">
        <v>730</v>
      </c>
      <c r="C417" s="70" t="s">
        <v>47</v>
      </c>
      <c r="D417" s="110">
        <v>23699</v>
      </c>
      <c r="E417" s="110">
        <v>23699</v>
      </c>
      <c r="F417" s="110" t="s">
        <v>182</v>
      </c>
      <c r="G417" s="110">
        <v>200</v>
      </c>
    </row>
    <row r="418" spans="1:7" x14ac:dyDescent="0.2">
      <c r="A418" s="70" t="s">
        <v>666</v>
      </c>
      <c r="B418" s="70" t="s">
        <v>731</v>
      </c>
      <c r="C418" s="70" t="s">
        <v>86</v>
      </c>
      <c r="D418" s="110" t="s">
        <v>179</v>
      </c>
      <c r="E418" s="110" t="s">
        <v>179</v>
      </c>
      <c r="F418" s="110" t="s">
        <v>179</v>
      </c>
      <c r="G418" s="110" t="s">
        <v>179</v>
      </c>
    </row>
    <row r="419" spans="1:7" x14ac:dyDescent="0.2">
      <c r="A419" s="70" t="s">
        <v>732</v>
      </c>
      <c r="B419" s="70" t="s">
        <v>733</v>
      </c>
      <c r="C419" s="70" t="s">
        <v>86</v>
      </c>
      <c r="D419" s="110">
        <v>104</v>
      </c>
      <c r="E419" s="110" t="s">
        <v>179</v>
      </c>
      <c r="F419" s="110" t="s">
        <v>179</v>
      </c>
      <c r="G419" s="110" t="s">
        <v>179</v>
      </c>
    </row>
    <row r="420" spans="1:7" x14ac:dyDescent="0.2">
      <c r="A420" s="70" t="s">
        <v>668</v>
      </c>
      <c r="B420" s="70" t="s">
        <v>734</v>
      </c>
      <c r="C420" s="70" t="s">
        <v>47</v>
      </c>
      <c r="D420" s="110">
        <v>34256</v>
      </c>
      <c r="E420" s="110">
        <v>34256</v>
      </c>
      <c r="F420" s="110">
        <v>6674</v>
      </c>
      <c r="G420" s="110" t="s">
        <v>186</v>
      </c>
    </row>
    <row r="421" spans="1:7" x14ac:dyDescent="0.2">
      <c r="A421" s="70" t="s">
        <v>735</v>
      </c>
      <c r="B421" s="70" t="s">
        <v>736</v>
      </c>
      <c r="C421" s="70" t="s">
        <v>47</v>
      </c>
      <c r="D421" s="110" t="s">
        <v>552</v>
      </c>
      <c r="E421" s="110" t="s">
        <v>552</v>
      </c>
      <c r="F421" s="110" t="s">
        <v>552</v>
      </c>
      <c r="G421" s="110">
        <v>100</v>
      </c>
    </row>
    <row r="422" spans="1:7" x14ac:dyDescent="0.2">
      <c r="A422" s="70" t="s">
        <v>737</v>
      </c>
      <c r="B422" s="70" t="s">
        <v>738</v>
      </c>
      <c r="C422" s="70" t="s">
        <v>45</v>
      </c>
      <c r="D422" s="110">
        <v>1600</v>
      </c>
      <c r="E422" s="110" t="s">
        <v>179</v>
      </c>
      <c r="F422" s="110" t="s">
        <v>179</v>
      </c>
      <c r="G422" s="110" t="s">
        <v>179</v>
      </c>
    </row>
    <row r="423" spans="1:7" x14ac:dyDescent="0.2">
      <c r="A423" s="70" t="s">
        <v>668</v>
      </c>
      <c r="B423" s="70" t="s">
        <v>739</v>
      </c>
      <c r="C423" s="70" t="s">
        <v>86</v>
      </c>
      <c r="D423" s="110" t="s">
        <v>182</v>
      </c>
      <c r="E423" s="110" t="s">
        <v>179</v>
      </c>
      <c r="F423" s="110" t="s">
        <v>179</v>
      </c>
      <c r="G423" s="110" t="s">
        <v>179</v>
      </c>
    </row>
    <row r="424" spans="1:7" x14ac:dyDescent="0.2">
      <c r="A424" s="70" t="s">
        <v>691</v>
      </c>
      <c r="B424" s="70" t="s">
        <v>740</v>
      </c>
      <c r="C424" s="70" t="s">
        <v>86</v>
      </c>
      <c r="D424" s="110">
        <v>2304</v>
      </c>
      <c r="E424" s="110">
        <v>1500</v>
      </c>
      <c r="F424" s="110">
        <v>500</v>
      </c>
      <c r="G424" s="110" t="s">
        <v>186</v>
      </c>
    </row>
    <row r="425" spans="1:7" x14ac:dyDescent="0.2">
      <c r="A425" s="70" t="s">
        <v>741</v>
      </c>
      <c r="B425" s="70" t="s">
        <v>742</v>
      </c>
      <c r="C425" s="70" t="s">
        <v>86</v>
      </c>
      <c r="D425" s="110">
        <v>723</v>
      </c>
      <c r="E425" s="110" t="s">
        <v>179</v>
      </c>
      <c r="F425" s="110" t="s">
        <v>179</v>
      </c>
      <c r="G425" s="110" t="s">
        <v>179</v>
      </c>
    </row>
    <row r="426" spans="1:7" x14ac:dyDescent="0.2">
      <c r="A426" s="70" t="s">
        <v>658</v>
      </c>
      <c r="B426" s="70" t="s">
        <v>743</v>
      </c>
      <c r="C426" s="70" t="s">
        <v>86</v>
      </c>
      <c r="D426" s="110">
        <v>35000</v>
      </c>
      <c r="E426" s="110" t="s">
        <v>182</v>
      </c>
      <c r="F426" s="110" t="s">
        <v>182</v>
      </c>
      <c r="G426" s="110" t="s">
        <v>186</v>
      </c>
    </row>
    <row r="427" spans="1:7" x14ac:dyDescent="0.2">
      <c r="A427" s="70" t="s">
        <v>677</v>
      </c>
      <c r="B427" s="70" t="s">
        <v>744</v>
      </c>
      <c r="C427" s="70" t="s">
        <v>86</v>
      </c>
      <c r="D427" s="110" t="s">
        <v>179</v>
      </c>
      <c r="E427" s="110" t="s">
        <v>179</v>
      </c>
      <c r="F427" s="110" t="s">
        <v>179</v>
      </c>
      <c r="G427" s="110" t="s">
        <v>179</v>
      </c>
    </row>
    <row r="428" spans="1:7" x14ac:dyDescent="0.2">
      <c r="A428" s="70" t="s">
        <v>677</v>
      </c>
      <c r="B428" s="70" t="s">
        <v>745</v>
      </c>
      <c r="C428" s="70" t="s">
        <v>47</v>
      </c>
      <c r="D428" s="110">
        <v>13215</v>
      </c>
      <c r="E428" s="110">
        <v>13215</v>
      </c>
      <c r="F428" s="110">
        <v>7750</v>
      </c>
      <c r="G428" s="110">
        <v>1049</v>
      </c>
    </row>
    <row r="429" spans="1:7" x14ac:dyDescent="0.2">
      <c r="A429" s="70" t="s">
        <v>658</v>
      </c>
      <c r="B429" s="70" t="s">
        <v>746</v>
      </c>
      <c r="C429" s="70" t="s">
        <v>13</v>
      </c>
      <c r="D429" s="110">
        <v>63335</v>
      </c>
      <c r="E429" s="110">
        <v>55337</v>
      </c>
      <c r="F429" s="110">
        <v>15122</v>
      </c>
      <c r="G429" s="110" t="s">
        <v>186</v>
      </c>
    </row>
    <row r="430" spans="1:7" x14ac:dyDescent="0.2">
      <c r="A430" s="70" t="s">
        <v>691</v>
      </c>
      <c r="B430" s="70" t="s">
        <v>747</v>
      </c>
      <c r="C430" s="70" t="s">
        <v>46</v>
      </c>
      <c r="D430" s="110">
        <v>108591</v>
      </c>
      <c r="E430" s="110">
        <v>99162</v>
      </c>
      <c r="F430" s="110">
        <v>4064</v>
      </c>
      <c r="G430" s="110">
        <v>51435</v>
      </c>
    </row>
    <row r="431" spans="1:7" x14ac:dyDescent="0.2">
      <c r="A431" s="70" t="s">
        <v>748</v>
      </c>
      <c r="B431" s="70" t="s">
        <v>749</v>
      </c>
      <c r="C431" s="70" t="s">
        <v>86</v>
      </c>
      <c r="D431" s="110">
        <v>567</v>
      </c>
      <c r="E431" s="110">
        <v>567</v>
      </c>
      <c r="F431" s="110">
        <v>124</v>
      </c>
      <c r="G431" s="110" t="s">
        <v>179</v>
      </c>
    </row>
    <row r="432" spans="1:7" x14ac:dyDescent="0.2">
      <c r="A432" s="70" t="s">
        <v>674</v>
      </c>
      <c r="B432" s="70" t="s">
        <v>750</v>
      </c>
      <c r="C432" s="70" t="s">
        <v>86</v>
      </c>
      <c r="D432" s="110">
        <v>12000</v>
      </c>
      <c r="E432" s="110" t="s">
        <v>179</v>
      </c>
      <c r="F432" s="110" t="s">
        <v>179</v>
      </c>
      <c r="G432" s="110" t="s">
        <v>179</v>
      </c>
    </row>
    <row r="433" spans="1:7" x14ac:dyDescent="0.2">
      <c r="A433" s="70" t="s">
        <v>680</v>
      </c>
      <c r="B433" s="70" t="s">
        <v>751</v>
      </c>
      <c r="C433" s="70" t="s">
        <v>86</v>
      </c>
      <c r="D433" s="110">
        <v>1500</v>
      </c>
      <c r="E433" s="110" t="s">
        <v>179</v>
      </c>
      <c r="F433" s="110" t="s">
        <v>179</v>
      </c>
      <c r="G433" s="110" t="s">
        <v>179</v>
      </c>
    </row>
    <row r="434" spans="1:7" x14ac:dyDescent="0.2">
      <c r="A434" s="129" t="s">
        <v>752</v>
      </c>
      <c r="B434" s="113"/>
      <c r="C434" s="113"/>
      <c r="D434" s="114"/>
      <c r="E434" s="114"/>
      <c r="F434" s="114"/>
      <c r="G434" s="114"/>
    </row>
    <row r="435" spans="1:7" x14ac:dyDescent="0.2">
      <c r="A435" s="70" t="s">
        <v>753</v>
      </c>
      <c r="B435" s="70" t="s">
        <v>754</v>
      </c>
      <c r="C435" s="70" t="s">
        <v>86</v>
      </c>
      <c r="D435" s="110">
        <v>8000</v>
      </c>
      <c r="E435" s="110">
        <v>8000</v>
      </c>
      <c r="F435" s="110">
        <v>1000</v>
      </c>
      <c r="G435" s="110" t="s">
        <v>186</v>
      </c>
    </row>
    <row r="436" spans="1:7" x14ac:dyDescent="0.2">
      <c r="A436" s="70" t="s">
        <v>755</v>
      </c>
      <c r="B436" s="70" t="s">
        <v>756</v>
      </c>
      <c r="C436" s="70" t="s">
        <v>86</v>
      </c>
      <c r="D436" s="110">
        <v>6074</v>
      </c>
      <c r="E436" s="110">
        <v>4575</v>
      </c>
      <c r="F436" s="110">
        <v>898</v>
      </c>
      <c r="G436" s="110" t="s">
        <v>186</v>
      </c>
    </row>
    <row r="437" spans="1:7" x14ac:dyDescent="0.2">
      <c r="A437" s="70" t="s">
        <v>765</v>
      </c>
      <c r="B437" s="70" t="s">
        <v>757</v>
      </c>
      <c r="C437" s="70" t="s">
        <v>47</v>
      </c>
      <c r="D437" s="110" t="s">
        <v>179</v>
      </c>
      <c r="E437" s="110" t="s">
        <v>179</v>
      </c>
      <c r="F437" s="110" t="s">
        <v>179</v>
      </c>
      <c r="G437" s="110" t="s">
        <v>179</v>
      </c>
    </row>
    <row r="438" spans="1:7" x14ac:dyDescent="0.2">
      <c r="A438" s="70" t="s">
        <v>1084</v>
      </c>
      <c r="B438" s="70" t="s">
        <v>758</v>
      </c>
      <c r="C438" s="70" t="s">
        <v>86</v>
      </c>
      <c r="D438" s="110" t="s">
        <v>179</v>
      </c>
      <c r="E438" s="110" t="s">
        <v>179</v>
      </c>
      <c r="F438" s="110" t="s">
        <v>179</v>
      </c>
      <c r="G438" s="110" t="s">
        <v>179</v>
      </c>
    </row>
    <row r="439" spans="1:7" x14ac:dyDescent="0.2">
      <c r="A439" s="70" t="s">
        <v>759</v>
      </c>
      <c r="B439" s="70" t="s">
        <v>760</v>
      </c>
      <c r="C439" s="70" t="s">
        <v>86</v>
      </c>
      <c r="D439" s="110">
        <v>30000</v>
      </c>
      <c r="E439" s="110" t="s">
        <v>182</v>
      </c>
      <c r="F439" s="110" t="s">
        <v>182</v>
      </c>
      <c r="G439" s="110" t="s">
        <v>186</v>
      </c>
    </row>
    <row r="440" spans="1:7" x14ac:dyDescent="0.2">
      <c r="A440" s="70" t="s">
        <v>761</v>
      </c>
      <c r="B440" s="70" t="s">
        <v>762</v>
      </c>
      <c r="C440" s="70" t="s">
        <v>47</v>
      </c>
      <c r="D440" s="110">
        <v>6120</v>
      </c>
      <c r="E440" s="110">
        <v>6120</v>
      </c>
      <c r="F440" s="110">
        <v>952</v>
      </c>
      <c r="G440" s="110" t="s">
        <v>186</v>
      </c>
    </row>
    <row r="441" spans="1:7" x14ac:dyDescent="0.2">
      <c r="A441" s="70" t="s">
        <v>759</v>
      </c>
      <c r="B441" s="70" t="s">
        <v>763</v>
      </c>
      <c r="C441" s="70" t="s">
        <v>86</v>
      </c>
      <c r="D441" s="110" t="s">
        <v>179</v>
      </c>
      <c r="E441" s="110" t="s">
        <v>179</v>
      </c>
      <c r="F441" s="110" t="s">
        <v>179</v>
      </c>
      <c r="G441" s="110" t="s">
        <v>179</v>
      </c>
    </row>
    <row r="442" spans="1:7" x14ac:dyDescent="0.2">
      <c r="A442" s="70" t="s">
        <v>755</v>
      </c>
      <c r="B442" s="70" t="s">
        <v>764</v>
      </c>
      <c r="C442" s="70" t="s">
        <v>47</v>
      </c>
      <c r="D442" s="110" t="s">
        <v>182</v>
      </c>
      <c r="E442" s="110" t="s">
        <v>182</v>
      </c>
      <c r="F442" s="110" t="s">
        <v>182</v>
      </c>
      <c r="G442" s="110" t="s">
        <v>186</v>
      </c>
    </row>
    <row r="443" spans="1:7" x14ac:dyDescent="0.2">
      <c r="A443" s="70" t="s">
        <v>765</v>
      </c>
      <c r="B443" s="70" t="s">
        <v>766</v>
      </c>
      <c r="C443" s="70" t="s">
        <v>87</v>
      </c>
      <c r="D443" s="110">
        <v>76646</v>
      </c>
      <c r="E443" s="110">
        <v>76646</v>
      </c>
      <c r="F443" s="110">
        <v>25000</v>
      </c>
      <c r="G443" s="110" t="s">
        <v>186</v>
      </c>
    </row>
    <row r="444" spans="1:7" x14ac:dyDescent="0.2">
      <c r="A444" s="70" t="s">
        <v>759</v>
      </c>
      <c r="B444" s="70" t="s">
        <v>767</v>
      </c>
      <c r="C444" s="70" t="s">
        <v>86</v>
      </c>
      <c r="D444" s="110" t="s">
        <v>179</v>
      </c>
      <c r="E444" s="110" t="s">
        <v>179</v>
      </c>
      <c r="F444" s="110" t="s">
        <v>179</v>
      </c>
      <c r="G444" s="110" t="s">
        <v>179</v>
      </c>
    </row>
    <row r="445" spans="1:7" x14ac:dyDescent="0.2">
      <c r="A445" s="70" t="s">
        <v>768</v>
      </c>
      <c r="B445" s="70" t="s">
        <v>769</v>
      </c>
      <c r="C445" s="70" t="s">
        <v>87</v>
      </c>
      <c r="D445" s="110">
        <v>3375</v>
      </c>
      <c r="E445" s="110">
        <v>3375</v>
      </c>
      <c r="F445" s="110">
        <v>400</v>
      </c>
      <c r="G445" s="110" t="s">
        <v>186</v>
      </c>
    </row>
    <row r="446" spans="1:7" x14ac:dyDescent="0.2">
      <c r="A446" s="70" t="s">
        <v>761</v>
      </c>
      <c r="B446" s="70" t="s">
        <v>770</v>
      </c>
      <c r="C446" s="70" t="s">
        <v>47</v>
      </c>
      <c r="D446" s="110">
        <v>428748</v>
      </c>
      <c r="E446" s="110" t="s">
        <v>182</v>
      </c>
      <c r="F446" s="110" t="s">
        <v>182</v>
      </c>
      <c r="G446" s="110" t="s">
        <v>186</v>
      </c>
    </row>
    <row r="447" spans="1:7" x14ac:dyDescent="0.2">
      <c r="A447" s="70" t="s">
        <v>761</v>
      </c>
      <c r="B447" s="70" t="s">
        <v>771</v>
      </c>
      <c r="C447" s="70" t="s">
        <v>46</v>
      </c>
      <c r="D447" s="110">
        <v>95953</v>
      </c>
      <c r="E447" s="110">
        <v>95953</v>
      </c>
      <c r="F447" s="110">
        <v>18592</v>
      </c>
      <c r="G447" s="110" t="s">
        <v>179</v>
      </c>
    </row>
    <row r="448" spans="1:7" x14ac:dyDescent="0.2">
      <c r="A448" s="129" t="s">
        <v>772</v>
      </c>
      <c r="B448" s="113"/>
      <c r="C448" s="113"/>
      <c r="D448" s="114"/>
      <c r="E448" s="114"/>
      <c r="F448" s="114"/>
      <c r="G448" s="114"/>
    </row>
    <row r="449" spans="1:7" x14ac:dyDescent="0.2">
      <c r="A449" s="70" t="s">
        <v>773</v>
      </c>
      <c r="B449" s="70" t="s">
        <v>774</v>
      </c>
      <c r="C449" s="70" t="s">
        <v>13</v>
      </c>
      <c r="D449" s="110">
        <v>85087</v>
      </c>
      <c r="E449" s="110" t="s">
        <v>179</v>
      </c>
      <c r="F449" s="110" t="s">
        <v>179</v>
      </c>
      <c r="G449" s="110">
        <v>1280</v>
      </c>
    </row>
    <row r="450" spans="1:7" x14ac:dyDescent="0.2">
      <c r="A450" s="70" t="s">
        <v>773</v>
      </c>
      <c r="B450" s="70" t="s">
        <v>775</v>
      </c>
      <c r="C450" s="70" t="s">
        <v>86</v>
      </c>
      <c r="D450" s="110">
        <v>3788</v>
      </c>
      <c r="E450" s="110" t="s">
        <v>179</v>
      </c>
      <c r="F450" s="110" t="s">
        <v>179</v>
      </c>
      <c r="G450" s="110" t="s">
        <v>179</v>
      </c>
    </row>
    <row r="451" spans="1:7" x14ac:dyDescent="0.2">
      <c r="A451" s="70" t="s">
        <v>776</v>
      </c>
      <c r="B451" s="70" t="s">
        <v>777</v>
      </c>
      <c r="C451" s="70" t="s">
        <v>86</v>
      </c>
      <c r="D451" s="110">
        <v>4000</v>
      </c>
      <c r="E451" s="110">
        <v>3700</v>
      </c>
      <c r="F451" s="110">
        <v>115</v>
      </c>
      <c r="G451" s="110" t="s">
        <v>186</v>
      </c>
    </row>
    <row r="452" spans="1:7" x14ac:dyDescent="0.2">
      <c r="A452" s="70" t="s">
        <v>779</v>
      </c>
      <c r="B452" s="70" t="s">
        <v>778</v>
      </c>
      <c r="C452" s="70" t="s">
        <v>13</v>
      </c>
      <c r="D452" s="110">
        <v>80397</v>
      </c>
      <c r="E452" s="110">
        <v>58936</v>
      </c>
      <c r="F452" s="110">
        <v>20343</v>
      </c>
      <c r="G452" s="110" t="s">
        <v>186</v>
      </c>
    </row>
    <row r="453" spans="1:7" x14ac:dyDescent="0.2">
      <c r="A453" s="70" t="s">
        <v>779</v>
      </c>
      <c r="B453" s="70" t="s">
        <v>780</v>
      </c>
      <c r="C453" s="70" t="s">
        <v>47</v>
      </c>
      <c r="D453" s="110">
        <v>420163</v>
      </c>
      <c r="E453" s="110" t="s">
        <v>182</v>
      </c>
      <c r="F453" s="110" t="s">
        <v>182</v>
      </c>
      <c r="G453" s="110" t="s">
        <v>186</v>
      </c>
    </row>
    <row r="454" spans="1:7" x14ac:dyDescent="0.2">
      <c r="A454" s="70" t="s">
        <v>993</v>
      </c>
      <c r="B454" s="70" t="s">
        <v>781</v>
      </c>
      <c r="C454" s="70" t="s">
        <v>86</v>
      </c>
      <c r="D454" s="110" t="s">
        <v>179</v>
      </c>
      <c r="E454" s="110" t="s">
        <v>179</v>
      </c>
      <c r="F454" s="110" t="s">
        <v>179</v>
      </c>
      <c r="G454" s="110" t="s">
        <v>179</v>
      </c>
    </row>
    <row r="455" spans="1:7" x14ac:dyDescent="0.2">
      <c r="A455" s="70" t="s">
        <v>782</v>
      </c>
      <c r="B455" s="70" t="s">
        <v>783</v>
      </c>
      <c r="C455" s="70" t="s">
        <v>86</v>
      </c>
      <c r="D455" s="110" t="s">
        <v>182</v>
      </c>
      <c r="E455" s="110" t="s">
        <v>179</v>
      </c>
      <c r="F455" s="110" t="s">
        <v>179</v>
      </c>
      <c r="G455" s="110" t="s">
        <v>179</v>
      </c>
    </row>
    <row r="456" spans="1:7" x14ac:dyDescent="0.2">
      <c r="A456" s="70" t="s">
        <v>773</v>
      </c>
      <c r="B456" s="70" t="s">
        <v>784</v>
      </c>
      <c r="C456" s="70" t="s">
        <v>86</v>
      </c>
      <c r="D456" s="110" t="s">
        <v>179</v>
      </c>
      <c r="E456" s="110" t="s">
        <v>179</v>
      </c>
      <c r="F456" s="110" t="s">
        <v>179</v>
      </c>
      <c r="G456" s="110" t="s">
        <v>179</v>
      </c>
    </row>
    <row r="457" spans="1:7" x14ac:dyDescent="0.2">
      <c r="A457" s="70" t="s">
        <v>787</v>
      </c>
      <c r="B457" s="70" t="s">
        <v>785</v>
      </c>
      <c r="C457" s="70" t="s">
        <v>86</v>
      </c>
      <c r="D457" s="110" t="s">
        <v>179</v>
      </c>
      <c r="E457" s="110" t="s">
        <v>179</v>
      </c>
      <c r="F457" s="110" t="s">
        <v>179</v>
      </c>
      <c r="G457" s="110" t="s">
        <v>179</v>
      </c>
    </row>
    <row r="458" spans="1:7" x14ac:dyDescent="0.2">
      <c r="A458" s="70" t="s">
        <v>779</v>
      </c>
      <c r="B458" s="70" t="s">
        <v>786</v>
      </c>
      <c r="C458" s="70" t="s">
        <v>86</v>
      </c>
      <c r="D458" s="110">
        <v>6400</v>
      </c>
      <c r="E458" s="110">
        <v>5312</v>
      </c>
      <c r="F458" s="110" t="s">
        <v>182</v>
      </c>
      <c r="G458" s="110" t="s">
        <v>186</v>
      </c>
    </row>
    <row r="459" spans="1:7" x14ac:dyDescent="0.2">
      <c r="A459" s="70" t="s">
        <v>787</v>
      </c>
      <c r="B459" s="70" t="s">
        <v>788</v>
      </c>
      <c r="C459" s="70" t="s">
        <v>86</v>
      </c>
      <c r="D459" s="110">
        <v>1750</v>
      </c>
      <c r="E459" s="110" t="s">
        <v>179</v>
      </c>
      <c r="F459" s="110" t="s">
        <v>179</v>
      </c>
      <c r="G459" s="110" t="s">
        <v>179</v>
      </c>
    </row>
    <row r="460" spans="1:7" x14ac:dyDescent="0.2">
      <c r="A460" s="70" t="s">
        <v>779</v>
      </c>
      <c r="B460" s="70" t="s">
        <v>789</v>
      </c>
      <c r="C460" s="70" t="s">
        <v>86</v>
      </c>
      <c r="D460" s="110">
        <v>4596</v>
      </c>
      <c r="E460" s="110">
        <v>4596</v>
      </c>
      <c r="F460" s="110">
        <v>1000</v>
      </c>
      <c r="G460" s="110" t="s">
        <v>186</v>
      </c>
    </row>
    <row r="461" spans="1:7" x14ac:dyDescent="0.2">
      <c r="A461" s="70" t="s">
        <v>790</v>
      </c>
      <c r="B461" s="70" t="s">
        <v>791</v>
      </c>
      <c r="C461" s="70" t="s">
        <v>47</v>
      </c>
      <c r="D461" s="110">
        <v>1500</v>
      </c>
      <c r="E461" s="110" t="s">
        <v>179</v>
      </c>
      <c r="F461" s="110" t="s">
        <v>179</v>
      </c>
      <c r="G461" s="110" t="s">
        <v>179</v>
      </c>
    </row>
    <row r="462" spans="1:7" x14ac:dyDescent="0.2">
      <c r="A462" s="70" t="s">
        <v>790</v>
      </c>
      <c r="B462" s="70" t="s">
        <v>792</v>
      </c>
      <c r="C462" s="70" t="s">
        <v>86</v>
      </c>
      <c r="D462" s="110">
        <v>159000</v>
      </c>
      <c r="E462" s="110">
        <v>32000</v>
      </c>
      <c r="F462" s="110">
        <v>3700</v>
      </c>
      <c r="G462" s="110">
        <v>5100</v>
      </c>
    </row>
    <row r="463" spans="1:7" x14ac:dyDescent="0.2">
      <c r="A463" s="70" t="s">
        <v>773</v>
      </c>
      <c r="B463" s="70" t="s">
        <v>793</v>
      </c>
      <c r="C463" s="70" t="s">
        <v>47</v>
      </c>
      <c r="D463" s="110">
        <v>23308</v>
      </c>
      <c r="E463" s="110">
        <v>23308</v>
      </c>
      <c r="F463" s="110">
        <v>3169</v>
      </c>
      <c r="G463" s="110" t="s">
        <v>186</v>
      </c>
    </row>
    <row r="464" spans="1:7" x14ac:dyDescent="0.2">
      <c r="A464" s="70" t="s">
        <v>773</v>
      </c>
      <c r="B464" s="70" t="s">
        <v>794</v>
      </c>
      <c r="C464" s="70" t="s">
        <v>47</v>
      </c>
      <c r="D464" s="110" t="s">
        <v>179</v>
      </c>
      <c r="E464" s="110" t="s">
        <v>179</v>
      </c>
      <c r="F464" s="110" t="s">
        <v>179</v>
      </c>
      <c r="G464" s="110" t="s">
        <v>179</v>
      </c>
    </row>
    <row r="465" spans="1:7" x14ac:dyDescent="0.2">
      <c r="A465" s="70" t="s">
        <v>787</v>
      </c>
      <c r="B465" s="70" t="s">
        <v>795</v>
      </c>
      <c r="C465" s="70" t="s">
        <v>86</v>
      </c>
      <c r="D465" s="110">
        <v>1600</v>
      </c>
      <c r="E465" s="110" t="s">
        <v>179</v>
      </c>
      <c r="F465" s="110" t="s">
        <v>179</v>
      </c>
      <c r="G465" s="110" t="s">
        <v>179</v>
      </c>
    </row>
    <row r="466" spans="1:7" x14ac:dyDescent="0.2">
      <c r="A466" s="70" t="s">
        <v>790</v>
      </c>
      <c r="B466" s="70" t="s">
        <v>796</v>
      </c>
      <c r="C466" s="70" t="s">
        <v>47</v>
      </c>
      <c r="D466" s="110">
        <v>1500</v>
      </c>
      <c r="E466" s="110" t="s">
        <v>179</v>
      </c>
      <c r="F466" s="110" t="s">
        <v>179</v>
      </c>
      <c r="G466" s="110" t="s">
        <v>179</v>
      </c>
    </row>
    <row r="467" spans="1:7" x14ac:dyDescent="0.2">
      <c r="A467" s="70" t="s">
        <v>773</v>
      </c>
      <c r="B467" s="70" t="s">
        <v>797</v>
      </c>
      <c r="C467" s="70" t="s">
        <v>47</v>
      </c>
      <c r="D467" s="110" t="s">
        <v>179</v>
      </c>
      <c r="E467" s="110" t="s">
        <v>179</v>
      </c>
      <c r="F467" s="110" t="s">
        <v>179</v>
      </c>
      <c r="G467" s="110" t="s">
        <v>179</v>
      </c>
    </row>
    <row r="468" spans="1:7" x14ac:dyDescent="0.2">
      <c r="A468" s="70" t="s">
        <v>798</v>
      </c>
      <c r="B468" s="70" t="s">
        <v>799</v>
      </c>
      <c r="C468" s="70" t="s">
        <v>86</v>
      </c>
      <c r="D468" s="110">
        <v>3000</v>
      </c>
      <c r="E468" s="110" t="s">
        <v>179</v>
      </c>
      <c r="F468" s="110" t="s">
        <v>179</v>
      </c>
      <c r="G468" s="110" t="s">
        <v>179</v>
      </c>
    </row>
    <row r="469" spans="1:7" x14ac:dyDescent="0.2">
      <c r="A469" s="70" t="s">
        <v>800</v>
      </c>
      <c r="B469" s="70" t="s">
        <v>801</v>
      </c>
      <c r="C469" s="70" t="s">
        <v>86</v>
      </c>
      <c r="D469" s="110">
        <v>300</v>
      </c>
      <c r="E469" s="110" t="s">
        <v>179</v>
      </c>
      <c r="F469" s="110" t="s">
        <v>179</v>
      </c>
      <c r="G469" s="110" t="s">
        <v>179</v>
      </c>
    </row>
    <row r="470" spans="1:7" x14ac:dyDescent="0.2">
      <c r="A470" s="70" t="s">
        <v>779</v>
      </c>
      <c r="B470" s="70" t="s">
        <v>802</v>
      </c>
      <c r="C470" s="70" t="s">
        <v>46</v>
      </c>
      <c r="D470" s="110" t="s">
        <v>179</v>
      </c>
      <c r="E470" s="110" t="s">
        <v>179</v>
      </c>
      <c r="F470" s="110" t="s">
        <v>179</v>
      </c>
      <c r="G470" s="110">
        <v>11382</v>
      </c>
    </row>
    <row r="474" spans="1:7" x14ac:dyDescent="0.2">
      <c r="A474" s="145" t="s">
        <v>1094</v>
      </c>
    </row>
  </sheetData>
  <hyperlinks>
    <hyperlink ref="A474" location="Innehåll!A1" display="Tillbaka till innehållsförteckning" xr:uid="{FE5877BB-0715-4B52-8362-B813FFC88E53}"/>
  </hyperlinks>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30E8-5F13-42DD-ABFA-C94A479360A4}">
  <dimension ref="A1:D191"/>
  <sheetViews>
    <sheetView showGridLines="0" workbookViewId="0">
      <selection activeCell="H27" sqref="H27"/>
    </sheetView>
  </sheetViews>
  <sheetFormatPr defaultRowHeight="11.25" x14ac:dyDescent="0.2"/>
  <cols>
    <col min="1" max="1" width="36.5" customWidth="1"/>
    <col min="2" max="2" width="49.5" bestFit="1" customWidth="1"/>
    <col min="3" max="3" width="21" style="77" customWidth="1"/>
  </cols>
  <sheetData>
    <row r="1" spans="1:4" ht="12" x14ac:dyDescent="0.2">
      <c r="A1" s="148" t="s">
        <v>1149</v>
      </c>
      <c r="B1" s="52"/>
      <c r="C1" s="76"/>
      <c r="D1" s="89"/>
    </row>
    <row r="2" spans="1:4" ht="12" x14ac:dyDescent="0.2">
      <c r="A2" s="149" t="s">
        <v>1150</v>
      </c>
      <c r="B2" s="52"/>
      <c r="C2" s="76"/>
      <c r="D2" s="57"/>
    </row>
    <row r="3" spans="1:4" x14ac:dyDescent="0.2">
      <c r="A3" s="126"/>
      <c r="B3" s="126"/>
      <c r="C3" s="190"/>
    </row>
    <row r="4" spans="1:4" x14ac:dyDescent="0.2">
      <c r="A4" s="111" t="s">
        <v>171</v>
      </c>
      <c r="B4" s="111" t="s">
        <v>172</v>
      </c>
      <c r="C4" s="112" t="s">
        <v>173</v>
      </c>
    </row>
    <row r="5" spans="1:4" x14ac:dyDescent="0.2">
      <c r="A5" s="113" t="s">
        <v>177</v>
      </c>
      <c r="B5" s="113"/>
      <c r="C5" s="114"/>
    </row>
    <row r="6" spans="1:4" x14ac:dyDescent="0.2">
      <c r="A6" s="70" t="s">
        <v>803</v>
      </c>
      <c r="B6" s="70" t="s">
        <v>804</v>
      </c>
      <c r="C6" s="110">
        <v>900</v>
      </c>
    </row>
    <row r="7" spans="1:4" x14ac:dyDescent="0.2">
      <c r="A7" s="113" t="s">
        <v>189</v>
      </c>
      <c r="B7" s="113"/>
      <c r="C7" s="114"/>
    </row>
    <row r="8" spans="1:4" x14ac:dyDescent="0.2">
      <c r="A8" s="70" t="s">
        <v>202</v>
      </c>
      <c r="B8" s="70" t="s">
        <v>805</v>
      </c>
      <c r="C8" s="110" t="s">
        <v>179</v>
      </c>
    </row>
    <row r="9" spans="1:4" x14ac:dyDescent="0.2">
      <c r="A9" s="70" t="s">
        <v>806</v>
      </c>
      <c r="B9" s="70" t="s">
        <v>807</v>
      </c>
      <c r="C9" s="110" t="s">
        <v>182</v>
      </c>
    </row>
    <row r="10" spans="1:4" x14ac:dyDescent="0.2">
      <c r="A10" s="70" t="s">
        <v>202</v>
      </c>
      <c r="B10" s="70" t="s">
        <v>808</v>
      </c>
      <c r="C10" s="110">
        <v>200</v>
      </c>
    </row>
    <row r="11" spans="1:4" x14ac:dyDescent="0.2">
      <c r="A11" s="70" t="s">
        <v>214</v>
      </c>
      <c r="B11" s="70" t="s">
        <v>809</v>
      </c>
      <c r="C11" s="110" t="s">
        <v>182</v>
      </c>
    </row>
    <row r="12" spans="1:4" x14ac:dyDescent="0.2">
      <c r="A12" s="70" t="s">
        <v>196</v>
      </c>
      <c r="B12" s="70" t="s">
        <v>810</v>
      </c>
      <c r="C12" s="110">
        <v>100</v>
      </c>
    </row>
    <row r="13" spans="1:4" x14ac:dyDescent="0.2">
      <c r="A13" s="70" t="s">
        <v>212</v>
      </c>
      <c r="B13" s="70" t="s">
        <v>811</v>
      </c>
      <c r="C13" s="110">
        <v>0</v>
      </c>
    </row>
    <row r="14" spans="1:4" x14ac:dyDescent="0.2">
      <c r="A14" s="70" t="s">
        <v>202</v>
      </c>
      <c r="B14" s="70" t="s">
        <v>812</v>
      </c>
      <c r="C14" s="110">
        <v>105</v>
      </c>
    </row>
    <row r="15" spans="1:4" x14ac:dyDescent="0.2">
      <c r="A15" s="70" t="s">
        <v>806</v>
      </c>
      <c r="B15" s="70" t="s">
        <v>813</v>
      </c>
      <c r="C15" s="110">
        <v>1000</v>
      </c>
    </row>
    <row r="16" spans="1:4" x14ac:dyDescent="0.2">
      <c r="A16" s="70" t="s">
        <v>207</v>
      </c>
      <c r="B16" s="70" t="s">
        <v>814</v>
      </c>
      <c r="C16" s="110">
        <v>900</v>
      </c>
    </row>
    <row r="17" spans="1:3" x14ac:dyDescent="0.2">
      <c r="A17" s="70" t="s">
        <v>207</v>
      </c>
      <c r="B17" s="70" t="s">
        <v>815</v>
      </c>
      <c r="C17" s="110">
        <v>300</v>
      </c>
    </row>
    <row r="18" spans="1:3" x14ac:dyDescent="0.2">
      <c r="A18" s="113" t="s">
        <v>222</v>
      </c>
      <c r="B18" s="113"/>
      <c r="C18" s="114"/>
    </row>
    <row r="19" spans="1:3" x14ac:dyDescent="0.2">
      <c r="A19" s="70" t="s">
        <v>224</v>
      </c>
      <c r="B19" s="70" t="s">
        <v>816</v>
      </c>
      <c r="C19" s="110">
        <v>700</v>
      </c>
    </row>
    <row r="20" spans="1:3" x14ac:dyDescent="0.2">
      <c r="A20" s="70" t="s">
        <v>224</v>
      </c>
      <c r="B20" s="70" t="s">
        <v>817</v>
      </c>
      <c r="C20" s="110">
        <v>8000</v>
      </c>
    </row>
    <row r="21" spans="1:3" x14ac:dyDescent="0.2">
      <c r="A21" s="70" t="s">
        <v>224</v>
      </c>
      <c r="B21" s="70" t="s">
        <v>818</v>
      </c>
      <c r="C21" s="110">
        <v>50</v>
      </c>
    </row>
    <row r="22" spans="1:3" x14ac:dyDescent="0.2">
      <c r="A22" s="70" t="s">
        <v>224</v>
      </c>
      <c r="B22" s="70" t="s">
        <v>819</v>
      </c>
      <c r="C22" s="110">
        <v>596</v>
      </c>
    </row>
    <row r="23" spans="1:3" x14ac:dyDescent="0.2">
      <c r="A23" s="70" t="s">
        <v>224</v>
      </c>
      <c r="B23" s="70" t="s">
        <v>820</v>
      </c>
      <c r="C23" s="110">
        <v>4300</v>
      </c>
    </row>
    <row r="24" spans="1:3" x14ac:dyDescent="0.2">
      <c r="A24" s="113" t="s">
        <v>231</v>
      </c>
      <c r="B24" s="113"/>
      <c r="C24" s="114"/>
    </row>
    <row r="25" spans="1:3" x14ac:dyDescent="0.2">
      <c r="A25" s="70" t="s">
        <v>821</v>
      </c>
      <c r="B25" s="70" t="s">
        <v>822</v>
      </c>
      <c r="C25" s="110">
        <v>1500</v>
      </c>
    </row>
    <row r="26" spans="1:3" x14ac:dyDescent="0.2">
      <c r="A26" s="70" t="s">
        <v>241</v>
      </c>
      <c r="B26" s="70" t="s">
        <v>823</v>
      </c>
      <c r="C26" s="110">
        <v>1500</v>
      </c>
    </row>
    <row r="27" spans="1:3" x14ac:dyDescent="0.2">
      <c r="A27" s="70" t="s">
        <v>235</v>
      </c>
      <c r="B27" s="70" t="s">
        <v>824</v>
      </c>
      <c r="C27" s="110">
        <v>1784</v>
      </c>
    </row>
    <row r="28" spans="1:3" x14ac:dyDescent="0.2">
      <c r="A28" s="70" t="s">
        <v>825</v>
      </c>
      <c r="B28" s="70" t="s">
        <v>826</v>
      </c>
      <c r="C28" s="110">
        <v>400</v>
      </c>
    </row>
    <row r="29" spans="1:3" x14ac:dyDescent="0.2">
      <c r="A29" s="70" t="s">
        <v>243</v>
      </c>
      <c r="B29" s="70" t="s">
        <v>827</v>
      </c>
      <c r="C29" s="110">
        <v>350</v>
      </c>
    </row>
    <row r="30" spans="1:3" x14ac:dyDescent="0.2">
      <c r="A30" s="70" t="s">
        <v>237</v>
      </c>
      <c r="B30" s="70" t="s">
        <v>828</v>
      </c>
      <c r="C30" s="110">
        <v>160</v>
      </c>
    </row>
    <row r="31" spans="1:3" x14ac:dyDescent="0.2">
      <c r="A31" s="70" t="s">
        <v>243</v>
      </c>
      <c r="B31" s="70" t="s">
        <v>829</v>
      </c>
      <c r="C31" s="110" t="s">
        <v>182</v>
      </c>
    </row>
    <row r="32" spans="1:3" x14ac:dyDescent="0.2">
      <c r="A32" s="70" t="s">
        <v>246</v>
      </c>
      <c r="B32" s="70" t="s">
        <v>830</v>
      </c>
      <c r="C32" s="110">
        <v>167</v>
      </c>
    </row>
    <row r="33" spans="1:3" x14ac:dyDescent="0.2">
      <c r="A33" s="113" t="s">
        <v>250</v>
      </c>
      <c r="B33" s="113"/>
      <c r="C33" s="114"/>
    </row>
    <row r="34" spans="1:3" x14ac:dyDescent="0.2">
      <c r="A34" s="70" t="s">
        <v>268</v>
      </c>
      <c r="B34" s="70" t="s">
        <v>831</v>
      </c>
      <c r="C34" s="110">
        <v>2000</v>
      </c>
    </row>
    <row r="35" spans="1:3" x14ac:dyDescent="0.2">
      <c r="A35" s="70" t="s">
        <v>251</v>
      </c>
      <c r="B35" s="70" t="s">
        <v>832</v>
      </c>
      <c r="C35" s="110">
        <v>550</v>
      </c>
    </row>
    <row r="36" spans="1:3" x14ac:dyDescent="0.2">
      <c r="A36" s="70" t="s">
        <v>251</v>
      </c>
      <c r="B36" s="70" t="s">
        <v>833</v>
      </c>
      <c r="C36" s="110">
        <v>55</v>
      </c>
    </row>
    <row r="37" spans="1:3" x14ac:dyDescent="0.2">
      <c r="A37" s="70" t="s">
        <v>255</v>
      </c>
      <c r="B37" s="70" t="s">
        <v>834</v>
      </c>
      <c r="C37" s="110">
        <v>500</v>
      </c>
    </row>
    <row r="38" spans="1:3" x14ac:dyDescent="0.2">
      <c r="A38" s="113" t="s">
        <v>270</v>
      </c>
      <c r="B38" s="113"/>
      <c r="C38" s="114"/>
    </row>
    <row r="39" spans="1:3" x14ac:dyDescent="0.2">
      <c r="A39" s="70" t="s">
        <v>274</v>
      </c>
      <c r="B39" s="70" t="s">
        <v>835</v>
      </c>
      <c r="C39" s="110" t="s">
        <v>179</v>
      </c>
    </row>
    <row r="40" spans="1:3" x14ac:dyDescent="0.2">
      <c r="A40" s="113" t="s">
        <v>281</v>
      </c>
      <c r="B40" s="113"/>
      <c r="C40" s="114"/>
    </row>
    <row r="41" spans="1:3" x14ac:dyDescent="0.2">
      <c r="A41" s="70" t="s">
        <v>282</v>
      </c>
      <c r="B41" s="70" t="s">
        <v>836</v>
      </c>
      <c r="C41" s="110">
        <v>697</v>
      </c>
    </row>
    <row r="42" spans="1:3" x14ac:dyDescent="0.2">
      <c r="A42" s="70" t="s">
        <v>837</v>
      </c>
      <c r="B42" s="70" t="s">
        <v>838</v>
      </c>
      <c r="C42" s="110">
        <v>2500</v>
      </c>
    </row>
    <row r="43" spans="1:3" x14ac:dyDescent="0.2">
      <c r="A43" s="70" t="s">
        <v>282</v>
      </c>
      <c r="B43" s="70" t="s">
        <v>839</v>
      </c>
      <c r="C43" s="110">
        <v>843</v>
      </c>
    </row>
    <row r="44" spans="1:3" x14ac:dyDescent="0.2">
      <c r="A44" s="70" t="s">
        <v>304</v>
      </c>
      <c r="B44" s="70" t="s">
        <v>840</v>
      </c>
      <c r="C44" s="110">
        <v>200</v>
      </c>
    </row>
    <row r="45" spans="1:3" x14ac:dyDescent="0.2">
      <c r="A45" s="70" t="s">
        <v>289</v>
      </c>
      <c r="B45" s="70" t="s">
        <v>841</v>
      </c>
      <c r="C45" s="110">
        <v>5488</v>
      </c>
    </row>
    <row r="46" spans="1:3" x14ac:dyDescent="0.2">
      <c r="A46" s="70" t="s">
        <v>289</v>
      </c>
      <c r="B46" s="70" t="s">
        <v>842</v>
      </c>
      <c r="C46" s="110">
        <v>2600</v>
      </c>
    </row>
    <row r="47" spans="1:3" x14ac:dyDescent="0.2">
      <c r="A47" s="70" t="s">
        <v>843</v>
      </c>
      <c r="B47" s="70" t="s">
        <v>844</v>
      </c>
      <c r="C47" s="110">
        <v>11000</v>
      </c>
    </row>
    <row r="48" spans="1:3" x14ac:dyDescent="0.2">
      <c r="A48" s="70" t="s">
        <v>289</v>
      </c>
      <c r="B48" s="70" t="s">
        <v>845</v>
      </c>
      <c r="C48" s="110">
        <v>25</v>
      </c>
    </row>
    <row r="49" spans="1:3" x14ac:dyDescent="0.2">
      <c r="A49" s="70" t="s">
        <v>843</v>
      </c>
      <c r="B49" s="70" t="s">
        <v>846</v>
      </c>
      <c r="C49" s="110">
        <v>10000</v>
      </c>
    </row>
    <row r="50" spans="1:3" x14ac:dyDescent="0.2">
      <c r="A50" s="113" t="s">
        <v>306</v>
      </c>
      <c r="B50" s="113"/>
      <c r="C50" s="114"/>
    </row>
    <row r="51" spans="1:3" x14ac:dyDescent="0.2">
      <c r="A51" s="70" t="s">
        <v>847</v>
      </c>
      <c r="B51" s="70" t="s">
        <v>848</v>
      </c>
      <c r="C51" s="110" t="s">
        <v>182</v>
      </c>
    </row>
    <row r="52" spans="1:3" x14ac:dyDescent="0.2">
      <c r="A52" s="70" t="s">
        <v>312</v>
      </c>
      <c r="B52" s="70" t="s">
        <v>849</v>
      </c>
      <c r="C52" s="110">
        <v>2500</v>
      </c>
    </row>
    <row r="53" spans="1:3" x14ac:dyDescent="0.2">
      <c r="A53" s="70" t="s">
        <v>850</v>
      </c>
      <c r="B53" s="70" t="s">
        <v>851</v>
      </c>
      <c r="C53" s="110">
        <v>1164</v>
      </c>
    </row>
    <row r="54" spans="1:3" x14ac:dyDescent="0.2">
      <c r="A54" s="70" t="s">
        <v>326</v>
      </c>
      <c r="B54" s="70" t="s">
        <v>852</v>
      </c>
      <c r="C54" s="110">
        <v>400</v>
      </c>
    </row>
    <row r="55" spans="1:3" x14ac:dyDescent="0.2">
      <c r="A55" s="70" t="s">
        <v>853</v>
      </c>
      <c r="B55" s="70" t="s">
        <v>854</v>
      </c>
      <c r="C55" s="110" t="s">
        <v>182</v>
      </c>
    </row>
    <row r="56" spans="1:3" x14ac:dyDescent="0.2">
      <c r="A56" s="70" t="s">
        <v>328</v>
      </c>
      <c r="B56" s="70" t="s">
        <v>855</v>
      </c>
      <c r="C56" s="110">
        <v>1869</v>
      </c>
    </row>
    <row r="57" spans="1:3" x14ac:dyDescent="0.2">
      <c r="A57" s="70" t="s">
        <v>850</v>
      </c>
      <c r="B57" s="70" t="s">
        <v>856</v>
      </c>
      <c r="C57" s="110">
        <v>500</v>
      </c>
    </row>
    <row r="58" spans="1:3" x14ac:dyDescent="0.2">
      <c r="A58" s="70" t="s">
        <v>312</v>
      </c>
      <c r="B58" s="70" t="s">
        <v>857</v>
      </c>
      <c r="C58" s="110">
        <v>4886</v>
      </c>
    </row>
    <row r="59" spans="1:3" x14ac:dyDescent="0.2">
      <c r="A59" s="70" t="s">
        <v>315</v>
      </c>
      <c r="B59" s="70" t="s">
        <v>858</v>
      </c>
      <c r="C59" s="110">
        <v>100</v>
      </c>
    </row>
    <row r="60" spans="1:3" x14ac:dyDescent="0.2">
      <c r="A60" s="113" t="s">
        <v>332</v>
      </c>
      <c r="B60" s="113"/>
      <c r="C60" s="114"/>
    </row>
    <row r="61" spans="1:3" x14ac:dyDescent="0.2">
      <c r="A61" s="70" t="s">
        <v>336</v>
      </c>
      <c r="B61" s="70" t="s">
        <v>859</v>
      </c>
      <c r="C61" s="110">
        <v>2484</v>
      </c>
    </row>
    <row r="62" spans="1:3" x14ac:dyDescent="0.2">
      <c r="A62" s="70" t="s">
        <v>860</v>
      </c>
      <c r="B62" s="70" t="s">
        <v>861</v>
      </c>
      <c r="C62" s="110">
        <v>0</v>
      </c>
    </row>
    <row r="63" spans="1:3" x14ac:dyDescent="0.2">
      <c r="A63" s="70" t="s">
        <v>339</v>
      </c>
      <c r="B63" s="70" t="s">
        <v>862</v>
      </c>
      <c r="C63" s="110">
        <v>1300</v>
      </c>
    </row>
    <row r="64" spans="1:3" x14ac:dyDescent="0.2">
      <c r="A64" s="70" t="s">
        <v>344</v>
      </c>
      <c r="B64" s="70" t="s">
        <v>863</v>
      </c>
      <c r="C64" s="110">
        <v>3500</v>
      </c>
    </row>
    <row r="65" spans="1:3" x14ac:dyDescent="0.2">
      <c r="A65" s="70" t="s">
        <v>339</v>
      </c>
      <c r="B65" s="70" t="s">
        <v>864</v>
      </c>
      <c r="C65" s="110">
        <v>400</v>
      </c>
    </row>
    <row r="66" spans="1:3" x14ac:dyDescent="0.2">
      <c r="A66" s="113" t="s">
        <v>346</v>
      </c>
      <c r="B66" s="113"/>
      <c r="C66" s="114"/>
    </row>
    <row r="67" spans="1:3" x14ac:dyDescent="0.2">
      <c r="A67" s="70" t="s">
        <v>358</v>
      </c>
      <c r="B67" s="70" t="s">
        <v>865</v>
      </c>
      <c r="C67" s="110">
        <v>250</v>
      </c>
    </row>
    <row r="68" spans="1:3" x14ac:dyDescent="0.2">
      <c r="A68" s="113" t="s">
        <v>371</v>
      </c>
      <c r="B68" s="113"/>
      <c r="C68" s="114"/>
    </row>
    <row r="69" spans="1:3" x14ac:dyDescent="0.2">
      <c r="A69" s="70" t="s">
        <v>393</v>
      </c>
      <c r="B69" s="70" t="s">
        <v>866</v>
      </c>
      <c r="C69" s="110" t="s">
        <v>182</v>
      </c>
    </row>
    <row r="70" spans="1:3" x14ac:dyDescent="0.2">
      <c r="A70" s="70" t="s">
        <v>867</v>
      </c>
      <c r="B70" s="70" t="s">
        <v>868</v>
      </c>
      <c r="C70" s="110">
        <v>600</v>
      </c>
    </row>
    <row r="71" spans="1:3" x14ac:dyDescent="0.2">
      <c r="A71" s="70" t="s">
        <v>372</v>
      </c>
      <c r="B71" s="70" t="s">
        <v>869</v>
      </c>
      <c r="C71" s="110">
        <v>4000</v>
      </c>
    </row>
    <row r="72" spans="1:3" x14ac:dyDescent="0.2">
      <c r="A72" s="70" t="s">
        <v>400</v>
      </c>
      <c r="B72" s="70" t="s">
        <v>870</v>
      </c>
      <c r="C72" s="110">
        <v>200</v>
      </c>
    </row>
    <row r="73" spans="1:3" x14ac:dyDescent="0.2">
      <c r="A73" s="70" t="s">
        <v>871</v>
      </c>
      <c r="B73" s="70" t="s">
        <v>872</v>
      </c>
      <c r="C73" s="110">
        <v>451</v>
      </c>
    </row>
    <row r="74" spans="1:3" x14ac:dyDescent="0.2">
      <c r="A74" s="70" t="s">
        <v>372</v>
      </c>
      <c r="B74" s="70" t="s">
        <v>873</v>
      </c>
      <c r="C74" s="110">
        <v>528</v>
      </c>
    </row>
    <row r="75" spans="1:3" x14ac:dyDescent="0.2">
      <c r="A75" s="70" t="s">
        <v>874</v>
      </c>
      <c r="B75" s="70" t="s">
        <v>875</v>
      </c>
      <c r="C75" s="110">
        <v>375</v>
      </c>
    </row>
    <row r="76" spans="1:3" x14ac:dyDescent="0.2">
      <c r="A76" s="70" t="s">
        <v>385</v>
      </c>
      <c r="B76" s="70" t="s">
        <v>876</v>
      </c>
      <c r="C76" s="110">
        <v>372</v>
      </c>
    </row>
    <row r="77" spans="1:3" x14ac:dyDescent="0.2">
      <c r="A77" s="70" t="s">
        <v>877</v>
      </c>
      <c r="B77" s="70" t="s">
        <v>878</v>
      </c>
      <c r="C77" s="110">
        <v>180</v>
      </c>
    </row>
    <row r="78" spans="1:3" x14ac:dyDescent="0.2">
      <c r="A78" s="70" t="s">
        <v>400</v>
      </c>
      <c r="B78" s="70" t="s">
        <v>879</v>
      </c>
      <c r="C78" s="110">
        <v>1200</v>
      </c>
    </row>
    <row r="79" spans="1:3" x14ac:dyDescent="0.2">
      <c r="A79" s="70" t="s">
        <v>385</v>
      </c>
      <c r="B79" s="70" t="s">
        <v>880</v>
      </c>
      <c r="C79" s="110">
        <v>449</v>
      </c>
    </row>
    <row r="80" spans="1:3" x14ac:dyDescent="0.2">
      <c r="A80" s="70" t="s">
        <v>400</v>
      </c>
      <c r="B80" s="70" t="s">
        <v>881</v>
      </c>
      <c r="C80" s="110">
        <v>100</v>
      </c>
    </row>
    <row r="81" spans="1:3" x14ac:dyDescent="0.2">
      <c r="A81" s="70" t="s">
        <v>882</v>
      </c>
      <c r="B81" s="70" t="s">
        <v>883</v>
      </c>
      <c r="C81" s="110">
        <v>1618</v>
      </c>
    </row>
    <row r="82" spans="1:3" x14ac:dyDescent="0.2">
      <c r="A82" s="70" t="s">
        <v>385</v>
      </c>
      <c r="B82" s="70" t="s">
        <v>884</v>
      </c>
      <c r="C82" s="110">
        <v>1750</v>
      </c>
    </row>
    <row r="83" spans="1:3" x14ac:dyDescent="0.2">
      <c r="A83" s="70" t="s">
        <v>877</v>
      </c>
      <c r="B83" s="70" t="s">
        <v>885</v>
      </c>
      <c r="C83" s="110" t="s">
        <v>182</v>
      </c>
    </row>
    <row r="84" spans="1:3" x14ac:dyDescent="0.2">
      <c r="A84" s="70" t="s">
        <v>409</v>
      </c>
      <c r="B84" s="70" t="s">
        <v>886</v>
      </c>
      <c r="C84" s="110" t="s">
        <v>182</v>
      </c>
    </row>
    <row r="85" spans="1:3" x14ac:dyDescent="0.2">
      <c r="A85" s="70" t="s">
        <v>385</v>
      </c>
      <c r="B85" s="70" t="s">
        <v>887</v>
      </c>
      <c r="C85" s="110">
        <v>16400</v>
      </c>
    </row>
    <row r="86" spans="1:3" x14ac:dyDescent="0.2">
      <c r="A86" s="70" t="s">
        <v>385</v>
      </c>
      <c r="B86" s="70" t="s">
        <v>888</v>
      </c>
      <c r="C86" s="110">
        <v>2000</v>
      </c>
    </row>
    <row r="87" spans="1:3" x14ac:dyDescent="0.2">
      <c r="A87" s="70" t="s">
        <v>385</v>
      </c>
      <c r="B87" s="70" t="s">
        <v>889</v>
      </c>
      <c r="C87" s="110">
        <v>14500</v>
      </c>
    </row>
    <row r="88" spans="1:3" x14ac:dyDescent="0.2">
      <c r="A88" s="70" t="s">
        <v>379</v>
      </c>
      <c r="B88" s="70" t="s">
        <v>890</v>
      </c>
      <c r="C88" s="110">
        <v>360</v>
      </c>
    </row>
    <row r="89" spans="1:3" x14ac:dyDescent="0.2">
      <c r="A89" s="70" t="s">
        <v>434</v>
      </c>
      <c r="B89" s="70" t="s">
        <v>891</v>
      </c>
      <c r="C89" s="110">
        <v>203</v>
      </c>
    </row>
    <row r="90" spans="1:3" x14ac:dyDescent="0.2">
      <c r="A90" s="70" t="s">
        <v>405</v>
      </c>
      <c r="B90" s="70" t="s">
        <v>892</v>
      </c>
      <c r="C90" s="110" t="s">
        <v>182</v>
      </c>
    </row>
    <row r="91" spans="1:3" x14ac:dyDescent="0.2">
      <c r="A91" s="70" t="s">
        <v>389</v>
      </c>
      <c r="B91" s="70" t="s">
        <v>893</v>
      </c>
      <c r="C91" s="110">
        <v>1000</v>
      </c>
    </row>
    <row r="92" spans="1:3" x14ac:dyDescent="0.2">
      <c r="A92" s="113" t="s">
        <v>443</v>
      </c>
      <c r="B92" s="113"/>
      <c r="C92" s="114"/>
    </row>
    <row r="93" spans="1:3" x14ac:dyDescent="0.2">
      <c r="A93" s="70" t="s">
        <v>447</v>
      </c>
      <c r="B93" s="70" t="s">
        <v>894</v>
      </c>
      <c r="C93" s="110">
        <v>504</v>
      </c>
    </row>
    <row r="94" spans="1:3" x14ac:dyDescent="0.2">
      <c r="A94" s="70" t="s">
        <v>468</v>
      </c>
      <c r="B94" s="70" t="s">
        <v>895</v>
      </c>
      <c r="C94" s="110" t="s">
        <v>182</v>
      </c>
    </row>
    <row r="95" spans="1:3" x14ac:dyDescent="0.2">
      <c r="A95" s="70" t="s">
        <v>896</v>
      </c>
      <c r="B95" s="70" t="s">
        <v>897</v>
      </c>
      <c r="C95" s="110">
        <v>143</v>
      </c>
    </row>
    <row r="96" spans="1:3" x14ac:dyDescent="0.2">
      <c r="A96" s="70" t="s">
        <v>468</v>
      </c>
      <c r="B96" s="70" t="s">
        <v>898</v>
      </c>
      <c r="C96" s="110">
        <v>783</v>
      </c>
    </row>
    <row r="97" spans="1:3" x14ac:dyDescent="0.2">
      <c r="A97" s="70" t="s">
        <v>445</v>
      </c>
      <c r="B97" s="70" t="s">
        <v>899</v>
      </c>
      <c r="C97" s="110">
        <v>110</v>
      </c>
    </row>
    <row r="98" spans="1:3" x14ac:dyDescent="0.2">
      <c r="A98" s="70" t="s">
        <v>445</v>
      </c>
      <c r="B98" s="70" t="s">
        <v>900</v>
      </c>
      <c r="C98" s="110" t="s">
        <v>182</v>
      </c>
    </row>
    <row r="99" spans="1:3" x14ac:dyDescent="0.2">
      <c r="A99" s="70" t="s">
        <v>514</v>
      </c>
      <c r="B99" s="70" t="s">
        <v>901</v>
      </c>
      <c r="C99" s="110">
        <v>834</v>
      </c>
    </row>
    <row r="100" spans="1:3" x14ac:dyDescent="0.2">
      <c r="A100" s="70" t="s">
        <v>468</v>
      </c>
      <c r="B100" s="70" t="s">
        <v>902</v>
      </c>
      <c r="C100" s="110">
        <v>395</v>
      </c>
    </row>
    <row r="101" spans="1:3" x14ac:dyDescent="0.2">
      <c r="A101" s="70" t="s">
        <v>447</v>
      </c>
      <c r="B101" s="70" t="s">
        <v>903</v>
      </c>
      <c r="C101" s="110">
        <v>131</v>
      </c>
    </row>
    <row r="102" spans="1:3" x14ac:dyDescent="0.2">
      <c r="A102" s="70" t="s">
        <v>445</v>
      </c>
      <c r="B102" s="70" t="s">
        <v>904</v>
      </c>
      <c r="C102" s="110" t="s">
        <v>182</v>
      </c>
    </row>
    <row r="103" spans="1:3" x14ac:dyDescent="0.2">
      <c r="A103" s="70" t="s">
        <v>905</v>
      </c>
      <c r="B103" s="70" t="s">
        <v>906</v>
      </c>
      <c r="C103" s="110">
        <v>100</v>
      </c>
    </row>
    <row r="104" spans="1:3" x14ac:dyDescent="0.2">
      <c r="A104" s="70" t="s">
        <v>896</v>
      </c>
      <c r="B104" s="70" t="s">
        <v>907</v>
      </c>
      <c r="C104" s="110">
        <v>4500</v>
      </c>
    </row>
    <row r="105" spans="1:3" x14ac:dyDescent="0.2">
      <c r="A105" s="70" t="s">
        <v>908</v>
      </c>
      <c r="B105" s="70" t="s">
        <v>909</v>
      </c>
      <c r="C105" s="110" t="s">
        <v>182</v>
      </c>
    </row>
    <row r="106" spans="1:3" x14ac:dyDescent="0.2">
      <c r="A106" s="70" t="s">
        <v>453</v>
      </c>
      <c r="B106" s="70" t="s">
        <v>910</v>
      </c>
      <c r="C106" s="110">
        <v>2927</v>
      </c>
    </row>
    <row r="107" spans="1:3" x14ac:dyDescent="0.2">
      <c r="A107" s="70" t="s">
        <v>445</v>
      </c>
      <c r="B107" s="70" t="s">
        <v>911</v>
      </c>
      <c r="C107" s="110" t="s">
        <v>182</v>
      </c>
    </row>
    <row r="108" spans="1:3" x14ac:dyDescent="0.2">
      <c r="A108" s="113" t="s">
        <v>524</v>
      </c>
      <c r="B108" s="113"/>
      <c r="C108" s="114"/>
    </row>
    <row r="109" spans="1:3" x14ac:dyDescent="0.2">
      <c r="A109" s="70" t="s">
        <v>537</v>
      </c>
      <c r="B109" s="70" t="s">
        <v>912</v>
      </c>
      <c r="C109" s="110">
        <v>1027</v>
      </c>
    </row>
    <row r="110" spans="1:3" x14ac:dyDescent="0.2">
      <c r="A110" s="70" t="s">
        <v>913</v>
      </c>
      <c r="B110" s="70" t="s">
        <v>914</v>
      </c>
      <c r="C110" s="110">
        <v>7000</v>
      </c>
    </row>
    <row r="111" spans="1:3" x14ac:dyDescent="0.2">
      <c r="A111" s="70" t="s">
        <v>915</v>
      </c>
      <c r="B111" s="70" t="s">
        <v>916</v>
      </c>
      <c r="C111" s="110">
        <v>1615</v>
      </c>
    </row>
    <row r="112" spans="1:3" x14ac:dyDescent="0.2">
      <c r="A112" s="70" t="s">
        <v>537</v>
      </c>
      <c r="B112" s="70" t="s">
        <v>917</v>
      </c>
      <c r="C112" s="110">
        <v>2000</v>
      </c>
    </row>
    <row r="113" spans="1:3" x14ac:dyDescent="0.2">
      <c r="A113" s="70" t="s">
        <v>537</v>
      </c>
      <c r="B113" s="70" t="s">
        <v>918</v>
      </c>
      <c r="C113" s="110">
        <v>215</v>
      </c>
    </row>
    <row r="114" spans="1:3" x14ac:dyDescent="0.2">
      <c r="A114" s="70" t="s">
        <v>528</v>
      </c>
      <c r="B114" s="70" t="s">
        <v>919</v>
      </c>
      <c r="C114" s="110">
        <v>601</v>
      </c>
    </row>
    <row r="115" spans="1:3" x14ac:dyDescent="0.2">
      <c r="A115" s="113" t="s">
        <v>542</v>
      </c>
      <c r="B115" s="113"/>
      <c r="C115" s="114"/>
    </row>
    <row r="116" spans="1:3" x14ac:dyDescent="0.2">
      <c r="A116" s="70" t="s">
        <v>920</v>
      </c>
      <c r="B116" s="70" t="s">
        <v>921</v>
      </c>
      <c r="C116" s="110">
        <v>1900</v>
      </c>
    </row>
    <row r="117" spans="1:3" x14ac:dyDescent="0.2">
      <c r="A117" s="70" t="s">
        <v>922</v>
      </c>
      <c r="B117" s="70" t="s">
        <v>923</v>
      </c>
      <c r="C117" s="110">
        <v>1442</v>
      </c>
    </row>
    <row r="118" spans="1:3" x14ac:dyDescent="0.2">
      <c r="A118" s="70" t="s">
        <v>543</v>
      </c>
      <c r="B118" s="70" t="s">
        <v>924</v>
      </c>
      <c r="C118" s="110">
        <v>334</v>
      </c>
    </row>
    <row r="119" spans="1:3" x14ac:dyDescent="0.2">
      <c r="A119" s="113" t="s">
        <v>564</v>
      </c>
      <c r="B119" s="113"/>
      <c r="C119" s="114"/>
    </row>
    <row r="120" spans="1:3" x14ac:dyDescent="0.2">
      <c r="A120" s="70" t="s">
        <v>925</v>
      </c>
      <c r="B120" s="70" t="s">
        <v>926</v>
      </c>
      <c r="C120" s="110">
        <v>1047</v>
      </c>
    </row>
    <row r="121" spans="1:3" x14ac:dyDescent="0.2">
      <c r="A121" s="70" t="s">
        <v>570</v>
      </c>
      <c r="B121" s="70" t="s">
        <v>927</v>
      </c>
      <c r="C121" s="110">
        <v>2200</v>
      </c>
    </row>
    <row r="122" spans="1:3" x14ac:dyDescent="0.2">
      <c r="A122" s="70" t="s">
        <v>567</v>
      </c>
      <c r="B122" s="70" t="s">
        <v>928</v>
      </c>
      <c r="C122" s="110">
        <v>600</v>
      </c>
    </row>
    <row r="123" spans="1:3" x14ac:dyDescent="0.2">
      <c r="A123" s="113" t="s">
        <v>594</v>
      </c>
      <c r="B123" s="113"/>
      <c r="C123" s="114"/>
    </row>
    <row r="124" spans="1:3" x14ac:dyDescent="0.2">
      <c r="A124" s="70" t="s">
        <v>929</v>
      </c>
      <c r="B124" s="70" t="s">
        <v>930</v>
      </c>
      <c r="C124" s="110">
        <v>7200</v>
      </c>
    </row>
    <row r="125" spans="1:3" x14ac:dyDescent="0.2">
      <c r="A125" s="70" t="s">
        <v>598</v>
      </c>
      <c r="B125" s="70" t="s">
        <v>931</v>
      </c>
      <c r="C125" s="110" t="s">
        <v>182</v>
      </c>
    </row>
    <row r="126" spans="1:3" x14ac:dyDescent="0.2">
      <c r="A126" s="70" t="s">
        <v>598</v>
      </c>
      <c r="B126" s="70" t="s">
        <v>932</v>
      </c>
      <c r="C126" s="110">
        <v>1370</v>
      </c>
    </row>
    <row r="127" spans="1:3" x14ac:dyDescent="0.2">
      <c r="A127" s="70" t="s">
        <v>596</v>
      </c>
      <c r="B127" s="70" t="s">
        <v>933</v>
      </c>
      <c r="C127" s="110" t="s">
        <v>182</v>
      </c>
    </row>
    <row r="128" spans="1:3" x14ac:dyDescent="0.2">
      <c r="A128" s="113" t="s">
        <v>614</v>
      </c>
      <c r="B128" s="113"/>
      <c r="C128" s="114"/>
    </row>
    <row r="129" spans="1:3" x14ac:dyDescent="0.2">
      <c r="A129" s="70" t="s">
        <v>623</v>
      </c>
      <c r="B129" s="70" t="s">
        <v>934</v>
      </c>
      <c r="C129" s="110">
        <v>5000</v>
      </c>
    </row>
    <row r="130" spans="1:3" x14ac:dyDescent="0.2">
      <c r="A130" s="70" t="s">
        <v>623</v>
      </c>
      <c r="B130" s="70" t="s">
        <v>935</v>
      </c>
      <c r="C130" s="110" t="s">
        <v>182</v>
      </c>
    </row>
    <row r="131" spans="1:3" x14ac:dyDescent="0.2">
      <c r="A131" s="70" t="s">
        <v>621</v>
      </c>
      <c r="B131" s="70" t="s">
        <v>936</v>
      </c>
      <c r="C131" s="110" t="s">
        <v>182</v>
      </c>
    </row>
    <row r="132" spans="1:3" x14ac:dyDescent="0.2">
      <c r="A132" s="113" t="s">
        <v>633</v>
      </c>
      <c r="B132" s="113"/>
      <c r="C132" s="114"/>
    </row>
    <row r="133" spans="1:3" x14ac:dyDescent="0.2">
      <c r="A133" s="70" t="s">
        <v>641</v>
      </c>
      <c r="B133" s="70" t="s">
        <v>937</v>
      </c>
      <c r="C133" s="110">
        <v>2947</v>
      </c>
    </row>
    <row r="134" spans="1:3" x14ac:dyDescent="0.2">
      <c r="A134" s="70" t="s">
        <v>634</v>
      </c>
      <c r="B134" s="70" t="s">
        <v>938</v>
      </c>
      <c r="C134" s="110">
        <v>500</v>
      </c>
    </row>
    <row r="135" spans="1:3" x14ac:dyDescent="0.2">
      <c r="A135" s="70" t="s">
        <v>639</v>
      </c>
      <c r="B135" s="70" t="s">
        <v>939</v>
      </c>
      <c r="C135" s="110">
        <v>2300</v>
      </c>
    </row>
    <row r="136" spans="1:3" x14ac:dyDescent="0.2">
      <c r="A136" s="70" t="s">
        <v>652</v>
      </c>
      <c r="B136" s="70" t="s">
        <v>940</v>
      </c>
      <c r="C136" s="110">
        <v>1972</v>
      </c>
    </row>
    <row r="137" spans="1:3" x14ac:dyDescent="0.2">
      <c r="A137" s="70" t="s">
        <v>641</v>
      </c>
      <c r="B137" s="70" t="s">
        <v>941</v>
      </c>
      <c r="C137" s="110" t="s">
        <v>182</v>
      </c>
    </row>
    <row r="138" spans="1:3" x14ac:dyDescent="0.2">
      <c r="A138" s="70" t="s">
        <v>942</v>
      </c>
      <c r="B138" s="70" t="s">
        <v>943</v>
      </c>
      <c r="C138" s="110">
        <v>1651</v>
      </c>
    </row>
    <row r="139" spans="1:3" x14ac:dyDescent="0.2">
      <c r="A139" s="70" t="s">
        <v>944</v>
      </c>
      <c r="B139" s="70" t="s">
        <v>945</v>
      </c>
      <c r="C139" s="110" t="s">
        <v>182</v>
      </c>
    </row>
    <row r="140" spans="1:3" x14ac:dyDescent="0.2">
      <c r="A140" s="70" t="s">
        <v>641</v>
      </c>
      <c r="B140" s="70" t="s">
        <v>946</v>
      </c>
      <c r="C140" s="110">
        <v>67</v>
      </c>
    </row>
    <row r="141" spans="1:3" x14ac:dyDescent="0.2">
      <c r="A141" s="70" t="s">
        <v>639</v>
      </c>
      <c r="B141" s="70" t="s">
        <v>947</v>
      </c>
      <c r="C141" s="110">
        <v>500</v>
      </c>
    </row>
    <row r="142" spans="1:3" x14ac:dyDescent="0.2">
      <c r="A142" s="70" t="s">
        <v>639</v>
      </c>
      <c r="B142" s="70" t="s">
        <v>948</v>
      </c>
      <c r="C142" s="110" t="s">
        <v>182</v>
      </c>
    </row>
    <row r="143" spans="1:3" x14ac:dyDescent="0.2">
      <c r="A143" s="70" t="s">
        <v>655</v>
      </c>
      <c r="B143" s="70" t="s">
        <v>949</v>
      </c>
      <c r="C143" s="110">
        <v>2500</v>
      </c>
    </row>
    <row r="144" spans="1:3" x14ac:dyDescent="0.2">
      <c r="A144" s="113" t="s">
        <v>657</v>
      </c>
      <c r="B144" s="113"/>
      <c r="C144" s="114"/>
    </row>
    <row r="145" spans="1:3" x14ac:dyDescent="0.2">
      <c r="A145" s="70" t="s">
        <v>950</v>
      </c>
      <c r="B145" s="70" t="s">
        <v>951</v>
      </c>
      <c r="C145" s="110" t="s">
        <v>182</v>
      </c>
    </row>
    <row r="146" spans="1:3" x14ac:dyDescent="0.2">
      <c r="A146" s="70" t="s">
        <v>952</v>
      </c>
      <c r="B146" s="70" t="s">
        <v>953</v>
      </c>
      <c r="C146" s="110" t="s">
        <v>182</v>
      </c>
    </row>
    <row r="147" spans="1:3" x14ac:dyDescent="0.2">
      <c r="A147" s="70" t="s">
        <v>658</v>
      </c>
      <c r="B147" s="70" t="s">
        <v>954</v>
      </c>
      <c r="C147" s="110">
        <v>0</v>
      </c>
    </row>
    <row r="148" spans="1:3" x14ac:dyDescent="0.2">
      <c r="A148" s="70" t="s">
        <v>955</v>
      </c>
      <c r="B148" s="70" t="s">
        <v>956</v>
      </c>
      <c r="C148" s="110">
        <v>209</v>
      </c>
    </row>
    <row r="149" spans="1:3" x14ac:dyDescent="0.2">
      <c r="A149" s="70" t="s">
        <v>950</v>
      </c>
      <c r="B149" s="70" t="s">
        <v>957</v>
      </c>
      <c r="C149" s="110">
        <v>120</v>
      </c>
    </row>
    <row r="150" spans="1:3" x14ac:dyDescent="0.2">
      <c r="A150" s="70" t="s">
        <v>658</v>
      </c>
      <c r="B150" s="70" t="s">
        <v>958</v>
      </c>
      <c r="C150" s="110" t="s">
        <v>179</v>
      </c>
    </row>
    <row r="151" spans="1:3" x14ac:dyDescent="0.2">
      <c r="A151" s="70" t="s">
        <v>741</v>
      </c>
      <c r="B151" s="70" t="s">
        <v>959</v>
      </c>
      <c r="C151" s="110">
        <v>1500</v>
      </c>
    </row>
    <row r="152" spans="1:3" x14ac:dyDescent="0.2">
      <c r="A152" s="70" t="s">
        <v>950</v>
      </c>
      <c r="B152" s="70" t="s">
        <v>960</v>
      </c>
      <c r="C152" s="110">
        <v>4000</v>
      </c>
    </row>
    <row r="153" spans="1:3" x14ac:dyDescent="0.2">
      <c r="A153" s="70" t="s">
        <v>658</v>
      </c>
      <c r="B153" s="70" t="s">
        <v>961</v>
      </c>
      <c r="C153" s="110">
        <v>1900</v>
      </c>
    </row>
    <row r="154" spans="1:3" x14ac:dyDescent="0.2">
      <c r="A154" s="70" t="s">
        <v>962</v>
      </c>
      <c r="B154" s="70" t="s">
        <v>963</v>
      </c>
      <c r="C154" s="110">
        <v>800</v>
      </c>
    </row>
    <row r="155" spans="1:3" x14ac:dyDescent="0.2">
      <c r="A155" s="70" t="s">
        <v>658</v>
      </c>
      <c r="B155" s="70" t="s">
        <v>964</v>
      </c>
      <c r="C155" s="110" t="s">
        <v>182</v>
      </c>
    </row>
    <row r="156" spans="1:3" x14ac:dyDescent="0.2">
      <c r="A156" s="70" t="s">
        <v>732</v>
      </c>
      <c r="B156" s="70" t="s">
        <v>965</v>
      </c>
      <c r="C156" s="110">
        <v>200</v>
      </c>
    </row>
    <row r="157" spans="1:3" x14ac:dyDescent="0.2">
      <c r="A157" s="70" t="s">
        <v>714</v>
      </c>
      <c r="B157" s="70" t="s">
        <v>966</v>
      </c>
      <c r="C157" s="110" t="s">
        <v>179</v>
      </c>
    </row>
    <row r="158" spans="1:3" x14ac:dyDescent="0.2">
      <c r="A158" s="70" t="s">
        <v>677</v>
      </c>
      <c r="B158" s="70" t="s">
        <v>967</v>
      </c>
      <c r="C158" s="110">
        <v>25</v>
      </c>
    </row>
    <row r="159" spans="1:3" x14ac:dyDescent="0.2">
      <c r="A159" s="70" t="s">
        <v>968</v>
      </c>
      <c r="B159" s="70" t="s">
        <v>969</v>
      </c>
      <c r="C159" s="110">
        <v>2000</v>
      </c>
    </row>
    <row r="160" spans="1:3" x14ac:dyDescent="0.2">
      <c r="A160" s="70" t="s">
        <v>950</v>
      </c>
      <c r="B160" s="70" t="s">
        <v>970</v>
      </c>
      <c r="C160" s="110">
        <v>250</v>
      </c>
    </row>
    <row r="161" spans="1:3" x14ac:dyDescent="0.2">
      <c r="A161" s="70" t="s">
        <v>658</v>
      </c>
      <c r="B161" s="70" t="s">
        <v>971</v>
      </c>
      <c r="C161" s="110">
        <v>500</v>
      </c>
    </row>
    <row r="162" spans="1:3" x14ac:dyDescent="0.2">
      <c r="A162" s="70" t="s">
        <v>674</v>
      </c>
      <c r="B162" s="70" t="s">
        <v>972</v>
      </c>
      <c r="C162" s="110">
        <v>800</v>
      </c>
    </row>
    <row r="163" spans="1:3" x14ac:dyDescent="0.2">
      <c r="A163" s="70" t="s">
        <v>973</v>
      </c>
      <c r="B163" s="70" t="s">
        <v>974</v>
      </c>
      <c r="C163" s="110" t="s">
        <v>182</v>
      </c>
    </row>
    <row r="164" spans="1:3" x14ac:dyDescent="0.2">
      <c r="A164" s="70" t="s">
        <v>691</v>
      </c>
      <c r="B164" s="70" t="s">
        <v>975</v>
      </c>
      <c r="C164" s="110">
        <v>150</v>
      </c>
    </row>
    <row r="165" spans="1:3" x14ac:dyDescent="0.2">
      <c r="A165" s="70" t="s">
        <v>748</v>
      </c>
      <c r="B165" s="70" t="s">
        <v>976</v>
      </c>
      <c r="C165" s="110">
        <v>250</v>
      </c>
    </row>
    <row r="166" spans="1:3" x14ac:dyDescent="0.2">
      <c r="A166" s="70" t="s">
        <v>977</v>
      </c>
      <c r="B166" s="70" t="s">
        <v>978</v>
      </c>
      <c r="C166" s="110">
        <v>1250</v>
      </c>
    </row>
    <row r="167" spans="1:3" x14ac:dyDescent="0.2">
      <c r="A167" s="70" t="s">
        <v>660</v>
      </c>
      <c r="B167" s="70" t="s">
        <v>979</v>
      </c>
      <c r="C167" s="110">
        <v>210</v>
      </c>
    </row>
    <row r="168" spans="1:3" x14ac:dyDescent="0.2">
      <c r="A168" s="70" t="s">
        <v>674</v>
      </c>
      <c r="B168" s="70" t="s">
        <v>980</v>
      </c>
      <c r="C168" s="110">
        <v>1468</v>
      </c>
    </row>
    <row r="169" spans="1:3" x14ac:dyDescent="0.2">
      <c r="A169" s="113" t="s">
        <v>752</v>
      </c>
      <c r="B169" s="113"/>
      <c r="C169" s="114"/>
    </row>
    <row r="170" spans="1:3" x14ac:dyDescent="0.2">
      <c r="A170" s="70" t="s">
        <v>761</v>
      </c>
      <c r="B170" s="70" t="s">
        <v>981</v>
      </c>
      <c r="C170" s="110">
        <v>400</v>
      </c>
    </row>
    <row r="171" spans="1:3" x14ac:dyDescent="0.2">
      <c r="A171" s="70" t="s">
        <v>755</v>
      </c>
      <c r="B171" s="70" t="s">
        <v>982</v>
      </c>
      <c r="C171" s="110">
        <v>63</v>
      </c>
    </row>
    <row r="172" spans="1:3" x14ac:dyDescent="0.2">
      <c r="A172" s="70" t="s">
        <v>768</v>
      </c>
      <c r="B172" s="70" t="s">
        <v>983</v>
      </c>
      <c r="C172" s="110">
        <v>340</v>
      </c>
    </row>
    <row r="173" spans="1:3" x14ac:dyDescent="0.2">
      <c r="A173" s="70" t="s">
        <v>755</v>
      </c>
      <c r="B173" s="70" t="s">
        <v>984</v>
      </c>
      <c r="C173" s="110">
        <v>85</v>
      </c>
    </row>
    <row r="174" spans="1:3" x14ac:dyDescent="0.2">
      <c r="A174" s="70" t="s">
        <v>765</v>
      </c>
      <c r="B174" s="70" t="s">
        <v>985</v>
      </c>
      <c r="C174" s="110">
        <v>6000</v>
      </c>
    </row>
    <row r="175" spans="1:3" x14ac:dyDescent="0.2">
      <c r="A175" s="70" t="s">
        <v>768</v>
      </c>
      <c r="B175" s="70" t="s">
        <v>986</v>
      </c>
      <c r="C175" s="110">
        <v>385</v>
      </c>
    </row>
    <row r="176" spans="1:3" x14ac:dyDescent="0.2">
      <c r="A176" s="70" t="s">
        <v>768</v>
      </c>
      <c r="B176" s="70" t="s">
        <v>987</v>
      </c>
      <c r="C176" s="110">
        <v>390</v>
      </c>
    </row>
    <row r="177" spans="1:3" x14ac:dyDescent="0.2">
      <c r="A177" s="113" t="s">
        <v>772</v>
      </c>
      <c r="B177" s="113"/>
      <c r="C177" s="114"/>
    </row>
    <row r="178" spans="1:3" x14ac:dyDescent="0.2">
      <c r="A178" s="70" t="s">
        <v>787</v>
      </c>
      <c r="B178" s="70" t="s">
        <v>988</v>
      </c>
      <c r="C178" s="110" t="s">
        <v>182</v>
      </c>
    </row>
    <row r="179" spans="1:3" x14ac:dyDescent="0.2">
      <c r="A179" s="70" t="s">
        <v>779</v>
      </c>
      <c r="B179" s="70" t="s">
        <v>989</v>
      </c>
      <c r="C179" s="110">
        <v>17500</v>
      </c>
    </row>
    <row r="180" spans="1:3" x14ac:dyDescent="0.2">
      <c r="A180" s="70" t="s">
        <v>787</v>
      </c>
      <c r="B180" s="70" t="s">
        <v>990</v>
      </c>
      <c r="C180" s="110">
        <v>1873</v>
      </c>
    </row>
    <row r="181" spans="1:3" x14ac:dyDescent="0.2">
      <c r="A181" s="70" t="s">
        <v>798</v>
      </c>
      <c r="B181" s="70" t="s">
        <v>991</v>
      </c>
      <c r="C181" s="110" t="s">
        <v>182</v>
      </c>
    </row>
    <row r="182" spans="1:3" x14ac:dyDescent="0.2">
      <c r="A182" s="70" t="s">
        <v>773</v>
      </c>
      <c r="B182" s="70" t="s">
        <v>992</v>
      </c>
      <c r="C182" s="110">
        <v>3000</v>
      </c>
    </row>
    <row r="183" spans="1:3" x14ac:dyDescent="0.2">
      <c r="A183" s="70" t="s">
        <v>993</v>
      </c>
      <c r="B183" s="70" t="s">
        <v>994</v>
      </c>
      <c r="C183" s="110">
        <v>3000</v>
      </c>
    </row>
    <row r="184" spans="1:3" x14ac:dyDescent="0.2">
      <c r="A184" s="70" t="s">
        <v>790</v>
      </c>
      <c r="B184" s="70" t="s">
        <v>995</v>
      </c>
      <c r="C184" s="110">
        <v>3000</v>
      </c>
    </row>
    <row r="185" spans="1:3" x14ac:dyDescent="0.2">
      <c r="A185" s="70" t="s">
        <v>800</v>
      </c>
      <c r="B185" s="70" t="s">
        <v>996</v>
      </c>
      <c r="C185" s="110">
        <v>5000</v>
      </c>
    </row>
    <row r="186" spans="1:3" x14ac:dyDescent="0.2">
      <c r="A186" s="70" t="s">
        <v>779</v>
      </c>
      <c r="B186" s="70" t="s">
        <v>997</v>
      </c>
      <c r="C186" s="110">
        <v>152</v>
      </c>
    </row>
    <row r="187" spans="1:3" x14ac:dyDescent="0.2">
      <c r="A187" s="70" t="s">
        <v>773</v>
      </c>
      <c r="B187" s="70" t="s">
        <v>998</v>
      </c>
      <c r="C187" s="110" t="s">
        <v>179</v>
      </c>
    </row>
    <row r="191" spans="1:3" x14ac:dyDescent="0.2">
      <c r="A191" s="145" t="s">
        <v>1094</v>
      </c>
    </row>
  </sheetData>
  <phoneticPr fontId="44" type="noConversion"/>
  <hyperlinks>
    <hyperlink ref="A191" location="Innehåll!A1" display="Tillbaka till innehållsförteckning" xr:uid="{5EFC62D2-3410-4F35-90B7-1A4733E8D457}"/>
  </hyperlinks>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0E0D-808F-4BF8-A32F-A36E58A9B707}">
  <dimension ref="A1:E15"/>
  <sheetViews>
    <sheetView showGridLines="0" workbookViewId="0">
      <selection activeCell="G3" sqref="G3"/>
    </sheetView>
  </sheetViews>
  <sheetFormatPr defaultRowHeight="11.25" x14ac:dyDescent="0.2"/>
  <cols>
    <col min="1" max="1" width="37.33203125" customWidth="1"/>
    <col min="2" max="2" width="19.83203125" bestFit="1" customWidth="1"/>
    <col min="3" max="3" width="13.33203125" bestFit="1" customWidth="1"/>
    <col min="4" max="4" width="21" style="77" customWidth="1"/>
  </cols>
  <sheetData>
    <row r="1" spans="1:5" ht="12" x14ac:dyDescent="0.2">
      <c r="A1" s="148" t="s">
        <v>1151</v>
      </c>
      <c r="B1" s="52"/>
      <c r="C1" s="52"/>
      <c r="D1" s="76"/>
      <c r="E1" s="96"/>
    </row>
    <row r="2" spans="1:5" ht="12" x14ac:dyDescent="0.2">
      <c r="A2" s="149" t="s">
        <v>1152</v>
      </c>
      <c r="B2" s="52"/>
      <c r="C2" s="52"/>
      <c r="D2" s="76"/>
    </row>
    <row r="3" spans="1:5" x14ac:dyDescent="0.2">
      <c r="A3" s="52"/>
      <c r="B3" s="52"/>
      <c r="C3" s="52"/>
      <c r="D3" s="76"/>
    </row>
    <row r="4" spans="1:5" x14ac:dyDescent="0.2">
      <c r="A4" s="71" t="s">
        <v>172</v>
      </c>
      <c r="B4" s="71" t="s">
        <v>999</v>
      </c>
      <c r="C4" s="71" t="s">
        <v>171</v>
      </c>
      <c r="D4" s="109" t="s">
        <v>1012</v>
      </c>
    </row>
    <row r="5" spans="1:5" x14ac:dyDescent="0.2">
      <c r="A5" s="70" t="s">
        <v>1000</v>
      </c>
      <c r="B5" s="70" t="s">
        <v>1001</v>
      </c>
      <c r="C5" s="70" t="s">
        <v>447</v>
      </c>
      <c r="D5" s="110" t="s">
        <v>182</v>
      </c>
    </row>
    <row r="6" spans="1:5" x14ac:dyDescent="0.2">
      <c r="A6" s="70" t="s">
        <v>1002</v>
      </c>
      <c r="B6" s="70" t="s">
        <v>1003</v>
      </c>
      <c r="C6" s="70" t="s">
        <v>546</v>
      </c>
      <c r="D6" s="110">
        <v>3500</v>
      </c>
    </row>
    <row r="7" spans="1:5" x14ac:dyDescent="0.2">
      <c r="A7" s="70" t="s">
        <v>1004</v>
      </c>
      <c r="B7" s="70" t="s">
        <v>1003</v>
      </c>
      <c r="C7" s="70" t="s">
        <v>543</v>
      </c>
      <c r="D7" s="110">
        <v>326112</v>
      </c>
    </row>
    <row r="8" spans="1:5" x14ac:dyDescent="0.2">
      <c r="A8" s="70" t="s">
        <v>1005</v>
      </c>
      <c r="B8" s="70" t="s">
        <v>1006</v>
      </c>
      <c r="C8" s="70" t="s">
        <v>867</v>
      </c>
      <c r="D8" s="110" t="s">
        <v>182</v>
      </c>
    </row>
    <row r="9" spans="1:5" x14ac:dyDescent="0.2">
      <c r="A9" s="70" t="s">
        <v>1007</v>
      </c>
      <c r="B9" s="70" t="s">
        <v>1006</v>
      </c>
      <c r="C9" s="70" t="s">
        <v>395</v>
      </c>
      <c r="D9" s="110">
        <v>647000</v>
      </c>
    </row>
    <row r="10" spans="1:5" x14ac:dyDescent="0.2">
      <c r="A10" s="70" t="s">
        <v>1008</v>
      </c>
      <c r="B10" s="70" t="s">
        <v>1009</v>
      </c>
      <c r="C10" s="70" t="s">
        <v>658</v>
      </c>
      <c r="D10" s="110">
        <v>715000</v>
      </c>
    </row>
    <row r="11" spans="1:5" x14ac:dyDescent="0.2">
      <c r="A11" s="70" t="s">
        <v>1010</v>
      </c>
      <c r="B11" s="70" t="s">
        <v>1011</v>
      </c>
      <c r="C11" s="70" t="s">
        <v>367</v>
      </c>
      <c r="D11" s="110">
        <v>6672</v>
      </c>
    </row>
    <row r="15" spans="1:5" x14ac:dyDescent="0.2">
      <c r="A15" s="145" t="s">
        <v>1094</v>
      </c>
    </row>
  </sheetData>
  <hyperlinks>
    <hyperlink ref="A15" location="Innehåll!A1" display="Tillbaka till innehållsförteckning" xr:uid="{398AF7FC-808B-445A-828A-4063CF1842B8}"/>
  </hyperlinks>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0665-9279-46BF-ABB0-69AC93150F8D}">
  <dimension ref="A1:H33"/>
  <sheetViews>
    <sheetView showGridLines="0" topLeftCell="A25" workbookViewId="0">
      <selection activeCell="J13" sqref="J13"/>
    </sheetView>
  </sheetViews>
  <sheetFormatPr defaultColWidth="9.33203125" defaultRowHeight="12.75" x14ac:dyDescent="0.2"/>
  <cols>
    <col min="1" max="1" width="104.6640625" style="3" customWidth="1"/>
    <col min="2" max="16384" width="9.33203125" style="3"/>
  </cols>
  <sheetData>
    <row r="1" spans="1:8" s="34" customFormat="1" ht="42.6" customHeight="1" x14ac:dyDescent="0.2">
      <c r="A1" s="35" t="s">
        <v>0</v>
      </c>
    </row>
    <row r="3" spans="1:8" ht="30" customHeight="1" thickBot="1" x14ac:dyDescent="0.3">
      <c r="A3" s="4" t="s">
        <v>1</v>
      </c>
    </row>
    <row r="4" spans="1:8" x14ac:dyDescent="0.2">
      <c r="A4" s="5" t="s">
        <v>55</v>
      </c>
    </row>
    <row r="5" spans="1:8" x14ac:dyDescent="0.2">
      <c r="A5" s="5" t="s">
        <v>56</v>
      </c>
    </row>
    <row r="6" spans="1:8" x14ac:dyDescent="0.2">
      <c r="A6" s="6" t="s">
        <v>9</v>
      </c>
    </row>
    <row r="8" spans="1:8" ht="31.15" customHeight="1" thickBot="1" x14ac:dyDescent="0.3">
      <c r="A8" s="37" t="s">
        <v>2</v>
      </c>
      <c r="E8" s="9"/>
    </row>
    <row r="9" spans="1:8" ht="38.25" x14ac:dyDescent="0.2">
      <c r="A9" s="7" t="s">
        <v>57</v>
      </c>
    </row>
    <row r="10" spans="1:8" ht="137.25" customHeight="1" x14ac:dyDescent="0.2">
      <c r="H10"/>
    </row>
    <row r="11" spans="1:8" ht="25.5" x14ac:dyDescent="0.2">
      <c r="A11" s="7" t="s">
        <v>35</v>
      </c>
    </row>
    <row r="12" spans="1:8" x14ac:dyDescent="0.2">
      <c r="A12" s="20"/>
    </row>
    <row r="13" spans="1:8" ht="30.6" customHeight="1" thickBot="1" x14ac:dyDescent="0.3">
      <c r="A13" s="36" t="s">
        <v>3</v>
      </c>
    </row>
    <row r="14" spans="1:8" x14ac:dyDescent="0.2">
      <c r="A14" s="5" t="s">
        <v>58</v>
      </c>
    </row>
    <row r="15" spans="1:8" x14ac:dyDescent="0.2">
      <c r="A15" s="8" t="s">
        <v>59</v>
      </c>
    </row>
    <row r="16" spans="1:8" x14ac:dyDescent="0.2">
      <c r="A16" s="8" t="s">
        <v>60</v>
      </c>
    </row>
    <row r="17" spans="1:1" x14ac:dyDescent="0.2">
      <c r="A17" s="5" t="s">
        <v>61</v>
      </c>
    </row>
    <row r="19" spans="1:1" ht="28.15" customHeight="1" thickBot="1" x14ac:dyDescent="0.3">
      <c r="A19" s="36" t="s">
        <v>4</v>
      </c>
    </row>
    <row r="20" spans="1:1" x14ac:dyDescent="0.2">
      <c r="A20" s="1" t="s">
        <v>5</v>
      </c>
    </row>
    <row r="21" spans="1:1" ht="89.25" customHeight="1" x14ac:dyDescent="0.2">
      <c r="A21"/>
    </row>
    <row r="22" spans="1:1" ht="50.25" customHeight="1" x14ac:dyDescent="0.2">
      <c r="A22" s="2" t="s">
        <v>6</v>
      </c>
    </row>
    <row r="23" spans="1:1" ht="165" customHeight="1" x14ac:dyDescent="0.2">
      <c r="A23"/>
    </row>
    <row r="24" spans="1:1" ht="45.75" customHeight="1" x14ac:dyDescent="0.2">
      <c r="A24" s="2" t="s">
        <v>7</v>
      </c>
    </row>
    <row r="25" spans="1:1" ht="181.5" customHeight="1" x14ac:dyDescent="0.2">
      <c r="A25"/>
    </row>
    <row r="26" spans="1:1" ht="39" customHeight="1" thickBot="1" x14ac:dyDescent="0.3">
      <c r="A26" s="36" t="s">
        <v>8</v>
      </c>
    </row>
    <row r="27" spans="1:1" ht="38.25" x14ac:dyDescent="0.2">
      <c r="A27" s="2" t="s">
        <v>63</v>
      </c>
    </row>
    <row r="28" spans="1:1" ht="190.5" customHeight="1" x14ac:dyDescent="0.2"/>
    <row r="29" spans="1:1" ht="34.15" customHeight="1" thickBot="1" x14ac:dyDescent="0.3">
      <c r="A29" s="36" t="s">
        <v>10</v>
      </c>
    </row>
    <row r="30" spans="1:1" ht="55.5" customHeight="1" x14ac:dyDescent="0.2">
      <c r="A30" s="10" t="s">
        <v>62</v>
      </c>
    </row>
    <row r="32" spans="1:1" ht="30.6" customHeight="1" thickBot="1" x14ac:dyDescent="0.3">
      <c r="A32" s="4" t="s">
        <v>11</v>
      </c>
    </row>
    <row r="33" spans="1:1" x14ac:dyDescent="0.2">
      <c r="A33" s="29" t="s">
        <v>12</v>
      </c>
    </row>
  </sheetData>
  <pageMargins left="0.7" right="0.7" top="0.75" bottom="0.75" header="0.3" footer="0.3"/>
  <pageSetup paperSize="9" orientation="portrait"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8DFC-0EC0-46AB-B79A-B799122E48B1}">
  <dimension ref="A1:J18"/>
  <sheetViews>
    <sheetView showGridLines="0" workbookViewId="0">
      <selection activeCell="B3" sqref="B3"/>
    </sheetView>
  </sheetViews>
  <sheetFormatPr defaultColWidth="9.33203125" defaultRowHeight="12.75" x14ac:dyDescent="0.2"/>
  <cols>
    <col min="1" max="1" width="26.83203125" style="13" customWidth="1"/>
    <col min="2" max="7" width="15.33203125" style="13" customWidth="1"/>
    <col min="8" max="8" width="9.33203125" style="13"/>
    <col min="9" max="9" width="41.33203125" style="13" customWidth="1"/>
    <col min="10" max="10" width="12.83203125" style="13" customWidth="1"/>
    <col min="11" max="16384" width="9.33203125" style="13"/>
  </cols>
  <sheetData>
    <row r="1" spans="1:10" x14ac:dyDescent="0.2">
      <c r="A1" s="17" t="s">
        <v>26</v>
      </c>
      <c r="B1" s="12"/>
      <c r="C1" s="12"/>
      <c r="D1" s="12"/>
      <c r="E1" s="12"/>
      <c r="F1" s="12"/>
      <c r="G1" s="12"/>
    </row>
    <row r="2" spans="1:10" x14ac:dyDescent="0.2">
      <c r="A2" s="18" t="s">
        <v>25</v>
      </c>
      <c r="B2" s="12"/>
      <c r="C2" s="12"/>
      <c r="D2" s="12"/>
      <c r="E2" s="12"/>
      <c r="F2" s="12"/>
      <c r="G2" s="12"/>
    </row>
    <row r="3" spans="1:10" x14ac:dyDescent="0.2">
      <c r="A3" s="18"/>
      <c r="B3" s="12"/>
      <c r="C3" s="12"/>
      <c r="D3" s="12"/>
      <c r="E3" s="12"/>
      <c r="F3" s="12"/>
      <c r="G3" s="12"/>
    </row>
    <row r="4" spans="1:10" ht="22.5" customHeight="1" x14ac:dyDescent="0.2">
      <c r="A4" s="19" t="s">
        <v>14</v>
      </c>
      <c r="B4" s="14" t="s">
        <v>29</v>
      </c>
      <c r="C4" s="14" t="s">
        <v>30</v>
      </c>
      <c r="D4" s="14" t="s">
        <v>31</v>
      </c>
      <c r="E4" s="14" t="s">
        <v>32</v>
      </c>
      <c r="F4" s="14" t="s">
        <v>33</v>
      </c>
      <c r="G4" s="14" t="s">
        <v>34</v>
      </c>
      <c r="I4" s="192" t="s">
        <v>53</v>
      </c>
      <c r="J4" s="24"/>
    </row>
    <row r="5" spans="1:10" ht="22.5" x14ac:dyDescent="0.2">
      <c r="A5" s="15" t="s">
        <v>15</v>
      </c>
      <c r="B5" s="16">
        <v>26192</v>
      </c>
      <c r="C5" s="16">
        <v>25984</v>
      </c>
      <c r="D5" s="16">
        <v>23128</v>
      </c>
      <c r="E5" s="16">
        <v>17544</v>
      </c>
      <c r="F5" s="16">
        <v>21945</v>
      </c>
      <c r="G5" s="16">
        <v>38383</v>
      </c>
      <c r="I5" s="192"/>
      <c r="J5" s="24"/>
    </row>
    <row r="6" spans="1:10" x14ac:dyDescent="0.2">
      <c r="A6" s="15" t="s">
        <v>16</v>
      </c>
      <c r="B6" s="16">
        <v>14404</v>
      </c>
      <c r="C6" s="16">
        <v>25</v>
      </c>
      <c r="D6" s="16">
        <v>704</v>
      </c>
      <c r="E6" s="16">
        <v>12440</v>
      </c>
      <c r="F6" s="16">
        <v>13214</v>
      </c>
      <c r="G6" s="16">
        <v>13499</v>
      </c>
      <c r="I6" s="192"/>
      <c r="J6" s="24"/>
    </row>
    <row r="7" spans="1:10" ht="22.5" x14ac:dyDescent="0.2">
      <c r="A7" s="15" t="s">
        <v>17</v>
      </c>
      <c r="B7" s="16">
        <v>2510</v>
      </c>
      <c r="C7" s="16">
        <v>1678</v>
      </c>
      <c r="D7" s="16">
        <v>1930</v>
      </c>
      <c r="E7" s="16">
        <v>10465</v>
      </c>
      <c r="F7" s="16">
        <v>3185</v>
      </c>
      <c r="G7" s="16">
        <v>7232</v>
      </c>
      <c r="I7" s="192"/>
      <c r="J7" s="24"/>
    </row>
    <row r="8" spans="1:10" ht="22.5" x14ac:dyDescent="0.2">
      <c r="A8" s="15" t="s">
        <v>28</v>
      </c>
      <c r="B8" s="16">
        <v>9214</v>
      </c>
      <c r="C8" s="16">
        <v>1118</v>
      </c>
      <c r="D8" s="16">
        <v>2337</v>
      </c>
      <c r="E8" s="16">
        <v>1508</v>
      </c>
      <c r="F8" s="16">
        <v>1877</v>
      </c>
      <c r="G8" s="16">
        <v>4621</v>
      </c>
      <c r="I8" s="192"/>
      <c r="J8" s="24"/>
    </row>
    <row r="9" spans="1:10" ht="22.5" x14ac:dyDescent="0.2">
      <c r="A9" s="15" t="s">
        <v>18</v>
      </c>
      <c r="B9" s="16">
        <v>1560</v>
      </c>
      <c r="C9" s="16">
        <v>160</v>
      </c>
      <c r="D9" s="16">
        <v>988</v>
      </c>
      <c r="E9" s="16">
        <v>879</v>
      </c>
      <c r="F9" s="16">
        <v>1088</v>
      </c>
      <c r="G9" s="16">
        <v>2136</v>
      </c>
    </row>
    <row r="10" spans="1:10" ht="22.5" x14ac:dyDescent="0.2">
      <c r="A10" s="15" t="s">
        <v>27</v>
      </c>
      <c r="B10" s="16">
        <v>940</v>
      </c>
      <c r="C10" s="16">
        <v>744</v>
      </c>
      <c r="D10" s="16">
        <v>706</v>
      </c>
      <c r="E10" s="16">
        <v>391</v>
      </c>
      <c r="F10" s="16">
        <v>444</v>
      </c>
      <c r="G10" s="16">
        <v>2127</v>
      </c>
    </row>
    <row r="11" spans="1:10" x14ac:dyDescent="0.2">
      <c r="A11" s="15" t="s">
        <v>19</v>
      </c>
      <c r="B11" s="16">
        <v>341</v>
      </c>
      <c r="C11" s="16">
        <v>287</v>
      </c>
      <c r="D11" s="16">
        <v>466</v>
      </c>
      <c r="E11" s="16">
        <v>238</v>
      </c>
      <c r="F11" s="16">
        <v>338</v>
      </c>
      <c r="G11" s="16">
        <v>753</v>
      </c>
    </row>
    <row r="12" spans="1:10" x14ac:dyDescent="0.2">
      <c r="A12" s="15" t="s">
        <v>20</v>
      </c>
      <c r="B12" s="16">
        <v>29</v>
      </c>
      <c r="C12" s="16">
        <v>179</v>
      </c>
      <c r="D12" s="16">
        <v>195</v>
      </c>
      <c r="E12" s="16">
        <v>224</v>
      </c>
      <c r="F12" s="16">
        <v>158</v>
      </c>
      <c r="G12" s="16">
        <v>1326</v>
      </c>
    </row>
    <row r="13" spans="1:10" x14ac:dyDescent="0.2">
      <c r="A13" s="15" t="s">
        <v>21</v>
      </c>
      <c r="B13" s="16">
        <v>483</v>
      </c>
      <c r="C13" s="16">
        <v>79</v>
      </c>
      <c r="D13" s="16">
        <v>278</v>
      </c>
      <c r="E13" s="16">
        <v>169</v>
      </c>
      <c r="F13" s="16">
        <v>187</v>
      </c>
      <c r="G13" s="16">
        <v>629</v>
      </c>
    </row>
    <row r="14" spans="1:10" ht="22.5" x14ac:dyDescent="0.2">
      <c r="A14" s="15" t="s">
        <v>22</v>
      </c>
      <c r="B14" s="16">
        <v>129</v>
      </c>
      <c r="C14" s="16">
        <v>75</v>
      </c>
      <c r="D14" s="16">
        <v>172</v>
      </c>
      <c r="E14" s="16">
        <v>71</v>
      </c>
      <c r="F14" s="16">
        <v>119</v>
      </c>
      <c r="G14" s="16">
        <v>1995</v>
      </c>
    </row>
    <row r="15" spans="1:10" x14ac:dyDescent="0.2">
      <c r="A15" s="15" t="s">
        <v>23</v>
      </c>
      <c r="B15" s="16">
        <v>21</v>
      </c>
      <c r="C15" s="16">
        <v>21</v>
      </c>
      <c r="D15" s="16">
        <v>24</v>
      </c>
      <c r="E15" s="16">
        <v>14</v>
      </c>
      <c r="F15" s="16">
        <v>12</v>
      </c>
      <c r="G15" s="16">
        <v>96</v>
      </c>
    </row>
    <row r="16" spans="1:10" x14ac:dyDescent="0.2">
      <c r="A16" s="25" t="s">
        <v>24</v>
      </c>
      <c r="B16" s="25">
        <v>19</v>
      </c>
      <c r="C16" s="25">
        <v>21</v>
      </c>
      <c r="D16" s="25">
        <v>17</v>
      </c>
      <c r="E16" s="25">
        <v>16</v>
      </c>
      <c r="F16" s="25">
        <v>20</v>
      </c>
      <c r="G16" s="25">
        <v>85</v>
      </c>
    </row>
    <row r="18" spans="1:1" x14ac:dyDescent="0.2">
      <c r="A18" s="41" t="s">
        <v>65</v>
      </c>
    </row>
  </sheetData>
  <mergeCells count="1">
    <mergeCell ref="I4:I8"/>
  </mergeCells>
  <phoneticPr fontId="14" type="noConversion"/>
  <pageMargins left="0.7" right="0.7" top="0.75" bottom="0.75" header="0.3" footer="0.3"/>
  <pageSetup orientation="portrait" horizontalDpi="1200" verticalDpi="1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6A85-5097-4977-89E1-A06BF611A0D7}">
  <dimension ref="A1:J14"/>
  <sheetViews>
    <sheetView showGridLines="0" workbookViewId="0">
      <selection activeCell="G72" sqref="G72"/>
    </sheetView>
  </sheetViews>
  <sheetFormatPr defaultColWidth="9.33203125" defaultRowHeight="12.75" x14ac:dyDescent="0.2"/>
  <cols>
    <col min="1" max="1" width="14.83203125" style="13" customWidth="1"/>
    <col min="2" max="8" width="14.1640625" style="13" customWidth="1"/>
    <col min="9" max="9" width="9.33203125" style="13"/>
    <col min="10" max="10" width="31.83203125" style="13" customWidth="1"/>
    <col min="11" max="16384" width="9.33203125" style="13"/>
  </cols>
  <sheetData>
    <row r="1" spans="1:10" x14ac:dyDescent="0.2">
      <c r="A1" s="193" t="s">
        <v>50</v>
      </c>
      <c r="B1" s="193"/>
      <c r="C1" s="193"/>
      <c r="D1" s="193"/>
      <c r="E1" s="193"/>
      <c r="F1" s="193"/>
      <c r="G1" s="193"/>
      <c r="H1" s="193"/>
    </row>
    <row r="2" spans="1:10" x14ac:dyDescent="0.2">
      <c r="A2" s="194" t="s">
        <v>51</v>
      </c>
      <c r="B2" s="194"/>
      <c r="C2" s="194"/>
      <c r="D2" s="194"/>
      <c r="E2" s="194"/>
      <c r="F2" s="194"/>
      <c r="G2" s="194"/>
      <c r="H2" s="194"/>
    </row>
    <row r="3" spans="1:10" x14ac:dyDescent="0.2">
      <c r="A3" s="11"/>
      <c r="B3" s="11"/>
      <c r="C3" s="11"/>
      <c r="D3" s="11"/>
      <c r="E3" s="11"/>
      <c r="F3" s="11"/>
      <c r="G3" s="11"/>
      <c r="H3" s="11"/>
    </row>
    <row r="4" spans="1:10" ht="12.75" customHeight="1" x14ac:dyDescent="0.2">
      <c r="A4" s="30"/>
      <c r="B4" s="31" t="s">
        <v>36</v>
      </c>
      <c r="C4" s="31"/>
      <c r="D4" s="31"/>
      <c r="E4" s="31" t="s">
        <v>37</v>
      </c>
      <c r="F4" s="31"/>
      <c r="G4" s="31"/>
      <c r="H4" s="31"/>
      <c r="J4" s="195" t="s">
        <v>54</v>
      </c>
    </row>
    <row r="5" spans="1:10" ht="22.5" x14ac:dyDescent="0.2">
      <c r="A5" s="23" t="s">
        <v>38</v>
      </c>
      <c r="B5" s="22" t="s">
        <v>39</v>
      </c>
      <c r="C5" s="21" t="s">
        <v>40</v>
      </c>
      <c r="D5" s="32" t="s">
        <v>52</v>
      </c>
      <c r="E5" s="22" t="s">
        <v>41</v>
      </c>
      <c r="F5" s="21" t="s">
        <v>42</v>
      </c>
      <c r="G5" s="21" t="s">
        <v>43</v>
      </c>
      <c r="H5" s="21" t="s">
        <v>44</v>
      </c>
      <c r="J5" s="195"/>
    </row>
    <row r="6" spans="1:10" x14ac:dyDescent="0.2">
      <c r="A6" s="23" t="s">
        <v>13</v>
      </c>
      <c r="B6" s="22">
        <v>47</v>
      </c>
      <c r="C6" s="21">
        <v>23</v>
      </c>
      <c r="D6" s="32">
        <v>26</v>
      </c>
      <c r="E6" s="22">
        <v>0</v>
      </c>
      <c r="F6" s="21">
        <v>1</v>
      </c>
      <c r="G6" s="21">
        <v>3</v>
      </c>
      <c r="H6" s="21">
        <v>0</v>
      </c>
      <c r="J6" s="195"/>
    </row>
    <row r="7" spans="1:10" ht="22.5" x14ac:dyDescent="0.2">
      <c r="A7" s="23" t="s">
        <v>45</v>
      </c>
      <c r="B7" s="22">
        <v>55</v>
      </c>
      <c r="C7" s="21">
        <v>23</v>
      </c>
      <c r="D7" s="32">
        <v>11</v>
      </c>
      <c r="E7" s="22">
        <v>0</v>
      </c>
      <c r="F7" s="21">
        <v>5</v>
      </c>
      <c r="G7" s="21">
        <v>6</v>
      </c>
      <c r="H7" s="21">
        <v>0</v>
      </c>
      <c r="J7" s="195"/>
    </row>
    <row r="8" spans="1:10" ht="22.5" x14ac:dyDescent="0.2">
      <c r="A8" s="23" t="s">
        <v>46</v>
      </c>
      <c r="B8" s="22">
        <v>59</v>
      </c>
      <c r="C8" s="21">
        <v>17</v>
      </c>
      <c r="D8" s="32">
        <v>21</v>
      </c>
      <c r="E8" s="22">
        <v>0</v>
      </c>
      <c r="F8" s="21">
        <v>1</v>
      </c>
      <c r="G8" s="21">
        <v>2</v>
      </c>
      <c r="H8" s="21">
        <v>0</v>
      </c>
      <c r="J8" s="195"/>
    </row>
    <row r="9" spans="1:10" ht="22.5" x14ac:dyDescent="0.2">
      <c r="A9" s="23" t="s">
        <v>47</v>
      </c>
      <c r="B9" s="22">
        <v>48</v>
      </c>
      <c r="C9" s="21">
        <v>25</v>
      </c>
      <c r="D9" s="32">
        <v>24</v>
      </c>
      <c r="E9" s="22">
        <v>1</v>
      </c>
      <c r="F9" s="21">
        <v>1</v>
      </c>
      <c r="G9" s="21">
        <v>1</v>
      </c>
      <c r="H9" s="21">
        <v>0</v>
      </c>
    </row>
    <row r="10" spans="1:10" x14ac:dyDescent="0.2">
      <c r="A10" s="23" t="s">
        <v>48</v>
      </c>
      <c r="B10" s="22">
        <v>44</v>
      </c>
      <c r="C10" s="21">
        <v>9</v>
      </c>
      <c r="D10" s="32">
        <v>44</v>
      </c>
      <c r="E10" s="22">
        <v>0</v>
      </c>
      <c r="F10" s="21">
        <v>1</v>
      </c>
      <c r="G10" s="21">
        <v>1</v>
      </c>
      <c r="H10" s="21">
        <v>0</v>
      </c>
    </row>
    <row r="11" spans="1:10" x14ac:dyDescent="0.2">
      <c r="A11" s="26" t="s">
        <v>49</v>
      </c>
      <c r="B11" s="27">
        <v>50.279607486655948</v>
      </c>
      <c r="C11" s="28">
        <v>20.726918863482741</v>
      </c>
      <c r="D11" s="33">
        <v>25.267463813719321</v>
      </c>
      <c r="E11" s="27">
        <v>0.14670302776029648</v>
      </c>
      <c r="F11" s="28">
        <v>0.8323427266158544</v>
      </c>
      <c r="G11" s="28">
        <v>2.5886068573293244</v>
      </c>
      <c r="H11" s="28">
        <v>0.15833391604316716</v>
      </c>
    </row>
    <row r="12" spans="1:10" x14ac:dyDescent="0.2">
      <c r="A12" s="25" t="s">
        <v>49</v>
      </c>
      <c r="B12" s="25">
        <v>50.279607486655948</v>
      </c>
      <c r="C12" s="25">
        <v>20.726918863482741</v>
      </c>
      <c r="D12" s="25">
        <v>25.267463813719321</v>
      </c>
      <c r="E12" s="25">
        <v>0.14670302776029648</v>
      </c>
      <c r="F12" s="25">
        <v>0.8323427266158544</v>
      </c>
      <c r="G12" s="25">
        <v>2.5886068573293244</v>
      </c>
      <c r="H12" s="25">
        <v>0.15833391604316716</v>
      </c>
    </row>
    <row r="14" spans="1:10" x14ac:dyDescent="0.2">
      <c r="A14" s="42" t="s">
        <v>65</v>
      </c>
    </row>
  </sheetData>
  <mergeCells count="3">
    <mergeCell ref="A1:H1"/>
    <mergeCell ref="A2:H2"/>
    <mergeCell ref="J4:J8"/>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08BBF-6C08-4C83-8521-36C4775CA9A3}">
  <dimension ref="A1:L14"/>
  <sheetViews>
    <sheetView showGridLines="0" workbookViewId="0">
      <selection activeCell="D24" sqref="D24"/>
    </sheetView>
  </sheetViews>
  <sheetFormatPr defaultRowHeight="11.25" x14ac:dyDescent="0.2"/>
  <cols>
    <col min="1" max="1" width="41.1640625" customWidth="1"/>
    <col min="2" max="10" width="12.33203125" customWidth="1"/>
  </cols>
  <sheetData>
    <row r="1" spans="1:12" ht="12" x14ac:dyDescent="0.2">
      <c r="A1" s="122" t="s">
        <v>1164</v>
      </c>
      <c r="B1" s="52"/>
      <c r="C1" s="52"/>
      <c r="D1" s="52"/>
      <c r="E1" s="52"/>
      <c r="F1" s="52"/>
      <c r="G1" s="52"/>
      <c r="H1" s="52"/>
      <c r="I1" s="52"/>
      <c r="J1" s="52"/>
      <c r="K1" s="90"/>
      <c r="L1" s="91"/>
    </row>
    <row r="2" spans="1:12" ht="12" x14ac:dyDescent="0.2">
      <c r="A2" s="123" t="s">
        <v>1165</v>
      </c>
      <c r="B2" s="52"/>
      <c r="C2" s="52"/>
      <c r="D2" s="52"/>
      <c r="E2" s="52"/>
      <c r="F2" s="52"/>
      <c r="G2" s="52"/>
      <c r="H2" s="52"/>
      <c r="I2" s="52"/>
      <c r="J2" s="52"/>
      <c r="K2" s="90"/>
    </row>
    <row r="3" spans="1:12" x14ac:dyDescent="0.2">
      <c r="A3" s="52"/>
      <c r="B3" s="52"/>
      <c r="C3" s="52"/>
      <c r="D3" s="52"/>
      <c r="E3" s="52"/>
      <c r="F3" s="52"/>
      <c r="G3" s="52"/>
      <c r="H3" s="52"/>
      <c r="I3" s="52"/>
      <c r="J3" s="52"/>
      <c r="K3" s="52"/>
    </row>
    <row r="4" spans="1:12" s="62" customFormat="1" ht="22.5" x14ac:dyDescent="0.2">
      <c r="A4" s="62" t="s">
        <v>38</v>
      </c>
      <c r="B4" s="62" t="s">
        <v>90</v>
      </c>
      <c r="C4" s="62" t="s">
        <v>91</v>
      </c>
      <c r="D4" s="62" t="s">
        <v>92</v>
      </c>
      <c r="E4" s="62" t="s">
        <v>93</v>
      </c>
      <c r="F4" s="62" t="s">
        <v>94</v>
      </c>
      <c r="G4" s="62" t="s">
        <v>95</v>
      </c>
      <c r="H4" s="62" t="s">
        <v>96</v>
      </c>
      <c r="I4" s="62" t="s">
        <v>97</v>
      </c>
      <c r="J4" s="62" t="s">
        <v>49</v>
      </c>
    </row>
    <row r="5" spans="1:12" x14ac:dyDescent="0.2">
      <c r="A5" s="52" t="s">
        <v>13</v>
      </c>
      <c r="B5" s="52">
        <v>21</v>
      </c>
      <c r="C5" s="52">
        <v>0</v>
      </c>
      <c r="D5" s="52">
        <v>0</v>
      </c>
      <c r="E5" s="52">
        <v>4</v>
      </c>
      <c r="F5" s="52">
        <v>0</v>
      </c>
      <c r="G5" s="52">
        <v>0</v>
      </c>
      <c r="H5" s="52">
        <v>0</v>
      </c>
      <c r="I5" s="52">
        <v>0</v>
      </c>
      <c r="J5" s="52">
        <v>25</v>
      </c>
      <c r="K5" s="52"/>
    </row>
    <row r="6" spans="1:12" x14ac:dyDescent="0.2">
      <c r="A6" s="52" t="s">
        <v>45</v>
      </c>
      <c r="B6" s="52">
        <v>8</v>
      </c>
      <c r="C6" s="52">
        <v>0</v>
      </c>
      <c r="D6" s="52">
        <v>1</v>
      </c>
      <c r="E6" s="52">
        <v>4</v>
      </c>
      <c r="F6" s="52">
        <v>2</v>
      </c>
      <c r="G6" s="52">
        <v>0</v>
      </c>
      <c r="H6" s="52">
        <v>1</v>
      </c>
      <c r="I6" s="52">
        <v>1</v>
      </c>
      <c r="J6" s="52">
        <v>17</v>
      </c>
      <c r="K6" s="52"/>
    </row>
    <row r="7" spans="1:12" x14ac:dyDescent="0.2">
      <c r="A7" s="52" t="s">
        <v>46</v>
      </c>
      <c r="B7" s="52">
        <v>0</v>
      </c>
      <c r="C7" s="52">
        <v>11</v>
      </c>
      <c r="D7" s="52">
        <v>1</v>
      </c>
      <c r="E7" s="52">
        <v>16</v>
      </c>
      <c r="F7" s="52">
        <v>2</v>
      </c>
      <c r="G7" s="52">
        <v>0</v>
      </c>
      <c r="H7" s="52">
        <v>5</v>
      </c>
      <c r="I7" s="52">
        <v>1</v>
      </c>
      <c r="J7" s="52">
        <v>36</v>
      </c>
      <c r="K7" s="52"/>
    </row>
    <row r="8" spans="1:12" x14ac:dyDescent="0.2">
      <c r="A8" s="52" t="s">
        <v>47</v>
      </c>
      <c r="B8" s="52">
        <v>0</v>
      </c>
      <c r="C8" s="52">
        <v>0</v>
      </c>
      <c r="D8" s="52">
        <v>67</v>
      </c>
      <c r="E8" s="52">
        <v>3</v>
      </c>
      <c r="F8" s="52">
        <v>2</v>
      </c>
      <c r="G8" s="52">
        <v>1</v>
      </c>
      <c r="H8" s="52">
        <v>1</v>
      </c>
      <c r="I8" s="52">
        <v>1</v>
      </c>
      <c r="J8" s="52">
        <v>75</v>
      </c>
      <c r="K8" s="52"/>
      <c r="L8" s="54"/>
    </row>
    <row r="9" spans="1:12" x14ac:dyDescent="0.2">
      <c r="A9" s="52" t="s">
        <v>87</v>
      </c>
      <c r="B9" s="52">
        <v>0</v>
      </c>
      <c r="C9" s="52">
        <v>0</v>
      </c>
      <c r="D9" s="52">
        <v>0</v>
      </c>
      <c r="E9" s="52">
        <v>13</v>
      </c>
      <c r="F9" s="52">
        <v>1</v>
      </c>
      <c r="G9" s="52">
        <v>0</v>
      </c>
      <c r="H9" s="52">
        <v>0</v>
      </c>
      <c r="I9" s="52">
        <v>0</v>
      </c>
      <c r="J9" s="52">
        <v>14</v>
      </c>
      <c r="K9" s="52"/>
    </row>
    <row r="10" spans="1:12" x14ac:dyDescent="0.2">
      <c r="A10" s="52" t="s">
        <v>86</v>
      </c>
      <c r="B10" s="52">
        <v>0</v>
      </c>
      <c r="C10" s="52">
        <v>0</v>
      </c>
      <c r="D10" s="52">
        <v>2</v>
      </c>
      <c r="E10" s="52">
        <v>34</v>
      </c>
      <c r="F10" s="52">
        <v>94</v>
      </c>
      <c r="G10" s="52">
        <v>0</v>
      </c>
      <c r="H10" s="52">
        <v>22</v>
      </c>
      <c r="I10" s="52">
        <v>2</v>
      </c>
      <c r="J10" s="52">
        <v>154</v>
      </c>
      <c r="K10" s="52"/>
    </row>
    <row r="11" spans="1:12" s="60" customFormat="1" x14ac:dyDescent="0.2">
      <c r="A11" s="25" t="s">
        <v>49</v>
      </c>
      <c r="B11" s="25">
        <v>29</v>
      </c>
      <c r="C11" s="25">
        <v>11</v>
      </c>
      <c r="D11" s="25">
        <v>71</v>
      </c>
      <c r="E11" s="25">
        <v>74</v>
      </c>
      <c r="F11" s="25">
        <v>101</v>
      </c>
      <c r="G11" s="25">
        <v>1</v>
      </c>
      <c r="H11" s="25">
        <v>29</v>
      </c>
      <c r="I11" s="25">
        <v>5</v>
      </c>
      <c r="J11" s="25">
        <v>321</v>
      </c>
      <c r="K11" s="52"/>
    </row>
    <row r="14" spans="1:12" x14ac:dyDescent="0.2">
      <c r="A14" s="145" t="s">
        <v>1094</v>
      </c>
    </row>
  </sheetData>
  <hyperlinks>
    <hyperlink ref="A14" location="Innehåll!A1" display="Tillbaka till innehållsförteckning" xr:uid="{4448118E-17C5-45A1-BDC4-550D796BFF07}"/>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8657-6BC0-4C40-813B-7917EBDECD45}">
  <dimension ref="A1:O24"/>
  <sheetViews>
    <sheetView showGridLines="0" workbookViewId="0">
      <selection activeCell="F25" sqref="F25"/>
    </sheetView>
  </sheetViews>
  <sheetFormatPr defaultRowHeight="11.25" x14ac:dyDescent="0.2"/>
  <cols>
    <col min="1" max="1" width="34.83203125" customWidth="1"/>
    <col min="2" max="9" width="15" customWidth="1"/>
    <col min="10" max="15" width="13.83203125" customWidth="1"/>
  </cols>
  <sheetData>
    <row r="1" spans="1:15" ht="12" x14ac:dyDescent="0.2">
      <c r="A1" s="119" t="s">
        <v>1102</v>
      </c>
      <c r="B1" s="52"/>
      <c r="C1" s="52"/>
      <c r="D1" s="52"/>
      <c r="E1" s="52"/>
      <c r="F1" s="52"/>
      <c r="G1" s="52"/>
      <c r="H1" s="52"/>
      <c r="I1" s="52"/>
      <c r="J1" s="89"/>
      <c r="K1" s="52"/>
      <c r="L1" s="52"/>
      <c r="M1" s="52"/>
      <c r="N1" s="52"/>
      <c r="O1" s="52"/>
    </row>
    <row r="2" spans="1:15" ht="12" x14ac:dyDescent="0.2">
      <c r="A2" s="120" t="s">
        <v>1103</v>
      </c>
      <c r="B2" s="52"/>
      <c r="C2" s="52"/>
      <c r="D2" s="52"/>
      <c r="E2" s="52"/>
      <c r="F2" s="52"/>
      <c r="G2" s="52"/>
      <c r="H2" s="52"/>
      <c r="I2" s="52"/>
      <c r="J2" s="52"/>
      <c r="K2" s="52"/>
      <c r="L2" s="52"/>
      <c r="M2" s="52"/>
      <c r="N2" s="52"/>
      <c r="O2" s="52"/>
    </row>
    <row r="3" spans="1:15" x14ac:dyDescent="0.2">
      <c r="A3" s="52"/>
      <c r="B3" s="52"/>
      <c r="C3" s="52"/>
      <c r="D3" s="52"/>
      <c r="E3" s="52"/>
      <c r="F3" s="52"/>
      <c r="G3" s="52"/>
      <c r="H3" s="52"/>
      <c r="I3" s="52"/>
      <c r="J3" s="52"/>
      <c r="K3" s="52"/>
      <c r="L3" s="52"/>
      <c r="M3" s="52"/>
      <c r="N3" s="52"/>
      <c r="O3" s="52"/>
    </row>
    <row r="4" spans="1:15" s="64" customFormat="1" ht="33.75" x14ac:dyDescent="0.2">
      <c r="A4" s="64" t="s">
        <v>103</v>
      </c>
      <c r="B4" s="64" t="s">
        <v>13</v>
      </c>
      <c r="C4" s="64" t="s">
        <v>45</v>
      </c>
      <c r="D4" s="64" t="s">
        <v>46</v>
      </c>
      <c r="E4" s="64" t="s">
        <v>47</v>
      </c>
      <c r="F4" s="64" t="s">
        <v>87</v>
      </c>
      <c r="G4" s="100" t="s">
        <v>86</v>
      </c>
      <c r="H4" s="64" t="s">
        <v>89</v>
      </c>
      <c r="I4" s="64" t="s">
        <v>118</v>
      </c>
    </row>
    <row r="5" spans="1:15" x14ac:dyDescent="0.2">
      <c r="A5" s="52" t="s">
        <v>104</v>
      </c>
      <c r="B5" s="52">
        <v>0</v>
      </c>
      <c r="C5" s="52">
        <v>0</v>
      </c>
      <c r="D5" s="52">
        <v>3</v>
      </c>
      <c r="E5" s="52">
        <v>7</v>
      </c>
      <c r="F5" s="52">
        <v>1</v>
      </c>
      <c r="G5" s="101">
        <v>9</v>
      </c>
      <c r="H5" s="52">
        <v>20</v>
      </c>
      <c r="I5" s="53">
        <f>(H5/$H$18)*100</f>
        <v>6.25</v>
      </c>
      <c r="J5" s="52"/>
      <c r="K5" s="52"/>
      <c r="L5" s="52"/>
      <c r="M5" s="52"/>
      <c r="N5" s="52"/>
      <c r="O5" s="52"/>
    </row>
    <row r="6" spans="1:15" x14ac:dyDescent="0.2">
      <c r="A6" s="52" t="s">
        <v>105</v>
      </c>
      <c r="B6" s="52">
        <v>1</v>
      </c>
      <c r="C6" s="52">
        <v>1</v>
      </c>
      <c r="D6" s="52">
        <v>3</v>
      </c>
      <c r="E6" s="52">
        <v>8</v>
      </c>
      <c r="F6" s="52">
        <v>5</v>
      </c>
      <c r="G6" s="101">
        <v>55</v>
      </c>
      <c r="H6" s="52">
        <v>73</v>
      </c>
      <c r="I6" s="53">
        <f t="shared" ref="I6:I18" si="0">(H6/$H$18)*100</f>
        <v>22.8125</v>
      </c>
      <c r="J6" s="52"/>
      <c r="K6" s="52"/>
      <c r="L6" s="52"/>
      <c r="M6" s="52"/>
      <c r="N6" s="52"/>
      <c r="O6" s="52"/>
    </row>
    <row r="7" spans="1:15" x14ac:dyDescent="0.2">
      <c r="A7" s="52" t="s">
        <v>106</v>
      </c>
      <c r="B7" s="52">
        <v>0</v>
      </c>
      <c r="C7" s="52">
        <v>1</v>
      </c>
      <c r="D7" s="52">
        <v>0</v>
      </c>
      <c r="E7" s="52">
        <v>1</v>
      </c>
      <c r="F7" s="52">
        <v>0</v>
      </c>
      <c r="G7" s="101">
        <v>0</v>
      </c>
      <c r="H7" s="52">
        <v>2</v>
      </c>
      <c r="I7" s="53">
        <f t="shared" si="0"/>
        <v>0.625</v>
      </c>
      <c r="J7" s="52"/>
      <c r="K7" s="52"/>
      <c r="L7" s="52"/>
      <c r="M7" s="52"/>
      <c r="N7" s="52"/>
      <c r="O7" s="52"/>
    </row>
    <row r="8" spans="1:15" x14ac:dyDescent="0.2">
      <c r="A8" s="52" t="s">
        <v>107</v>
      </c>
      <c r="B8" s="52">
        <v>0</v>
      </c>
      <c r="C8" s="52">
        <v>0</v>
      </c>
      <c r="D8" s="52">
        <v>0</v>
      </c>
      <c r="E8" s="52">
        <v>0</v>
      </c>
      <c r="F8" s="52">
        <v>0</v>
      </c>
      <c r="G8" s="101">
        <v>1</v>
      </c>
      <c r="H8" s="52">
        <v>1</v>
      </c>
      <c r="I8" s="53">
        <f t="shared" si="0"/>
        <v>0.3125</v>
      </c>
      <c r="J8" s="52"/>
      <c r="K8" s="52"/>
      <c r="L8" s="52"/>
      <c r="M8" s="52"/>
      <c r="N8" s="52"/>
      <c r="O8" s="52"/>
    </row>
    <row r="9" spans="1:15" x14ac:dyDescent="0.2">
      <c r="A9" s="52" t="s">
        <v>108</v>
      </c>
      <c r="B9" s="52">
        <v>5</v>
      </c>
      <c r="C9" s="52">
        <v>1</v>
      </c>
      <c r="D9" s="52">
        <v>0</v>
      </c>
      <c r="E9" s="52">
        <v>1</v>
      </c>
      <c r="F9" s="52">
        <v>0</v>
      </c>
      <c r="G9" s="101">
        <v>1</v>
      </c>
      <c r="H9" s="52">
        <v>8</v>
      </c>
      <c r="I9" s="53">
        <f t="shared" si="0"/>
        <v>2.5</v>
      </c>
      <c r="J9" s="52"/>
      <c r="K9" s="52"/>
      <c r="L9" s="52"/>
      <c r="M9" s="52"/>
      <c r="N9" s="52"/>
      <c r="O9" s="52"/>
    </row>
    <row r="10" spans="1:15" x14ac:dyDescent="0.2">
      <c r="A10" s="52" t="s">
        <v>109</v>
      </c>
      <c r="B10" s="52">
        <v>1</v>
      </c>
      <c r="C10" s="52">
        <v>0</v>
      </c>
      <c r="D10" s="52">
        <v>0</v>
      </c>
      <c r="E10" s="52">
        <v>8</v>
      </c>
      <c r="F10" s="52">
        <v>0</v>
      </c>
      <c r="G10" s="101">
        <v>0</v>
      </c>
      <c r="H10" s="52">
        <v>9</v>
      </c>
      <c r="I10" s="53">
        <f t="shared" si="0"/>
        <v>2.8125</v>
      </c>
      <c r="J10" s="52"/>
      <c r="K10" s="52"/>
      <c r="L10" s="52"/>
      <c r="M10" s="52"/>
      <c r="N10" s="52"/>
      <c r="O10" s="52"/>
    </row>
    <row r="11" spans="1:15" x14ac:dyDescent="0.2">
      <c r="A11" s="52" t="s">
        <v>110</v>
      </c>
      <c r="B11" s="52">
        <v>9</v>
      </c>
      <c r="C11" s="52">
        <v>5</v>
      </c>
      <c r="D11" s="52">
        <v>21</v>
      </c>
      <c r="E11" s="52">
        <v>16</v>
      </c>
      <c r="F11" s="52">
        <v>1</v>
      </c>
      <c r="G11" s="101">
        <v>22</v>
      </c>
      <c r="H11" s="52">
        <v>74</v>
      </c>
      <c r="I11" s="53">
        <f t="shared" si="0"/>
        <v>23.125</v>
      </c>
      <c r="J11" s="52"/>
      <c r="K11" s="52"/>
      <c r="L11" s="52"/>
      <c r="M11" s="52"/>
      <c r="N11" s="52"/>
      <c r="O11" s="52"/>
    </row>
    <row r="12" spans="1:15" x14ac:dyDescent="0.2">
      <c r="A12" s="52" t="s">
        <v>111</v>
      </c>
      <c r="B12" s="52">
        <v>5</v>
      </c>
      <c r="C12" s="52">
        <v>4</v>
      </c>
      <c r="D12" s="52">
        <v>3</v>
      </c>
      <c r="E12" s="52">
        <v>14</v>
      </c>
      <c r="F12" s="52">
        <v>3</v>
      </c>
      <c r="G12" s="101">
        <v>15</v>
      </c>
      <c r="H12" s="52">
        <v>44</v>
      </c>
      <c r="I12" s="53">
        <f t="shared" si="0"/>
        <v>13.750000000000002</v>
      </c>
      <c r="J12" s="52"/>
      <c r="K12" s="52"/>
      <c r="L12" s="52"/>
      <c r="M12" s="52"/>
      <c r="N12" s="52"/>
      <c r="O12" s="52"/>
    </row>
    <row r="13" spans="1:15" x14ac:dyDescent="0.2">
      <c r="A13" s="52" t="s">
        <v>112</v>
      </c>
      <c r="B13" s="52">
        <v>1</v>
      </c>
      <c r="C13" s="52">
        <v>0</v>
      </c>
      <c r="D13" s="52">
        <v>3</v>
      </c>
      <c r="E13" s="52">
        <v>12</v>
      </c>
      <c r="F13" s="52">
        <v>0</v>
      </c>
      <c r="G13" s="101">
        <v>24</v>
      </c>
      <c r="H13" s="52">
        <v>40</v>
      </c>
      <c r="I13" s="53">
        <f t="shared" si="0"/>
        <v>12.5</v>
      </c>
      <c r="J13" s="52"/>
      <c r="K13" s="52"/>
      <c r="L13" s="52"/>
      <c r="M13" s="52"/>
      <c r="N13" s="52"/>
      <c r="O13" s="52"/>
    </row>
    <row r="14" spans="1:15" x14ac:dyDescent="0.2">
      <c r="A14" s="52" t="s">
        <v>113</v>
      </c>
      <c r="B14" s="52">
        <v>1</v>
      </c>
      <c r="C14" s="52">
        <v>1</v>
      </c>
      <c r="D14" s="52">
        <v>1</v>
      </c>
      <c r="E14" s="52">
        <v>1</v>
      </c>
      <c r="F14" s="52">
        <v>0</v>
      </c>
      <c r="G14" s="101">
        <v>0</v>
      </c>
      <c r="H14" s="52">
        <v>4</v>
      </c>
      <c r="I14" s="53">
        <f t="shared" si="0"/>
        <v>1.25</v>
      </c>
      <c r="J14" s="52"/>
      <c r="K14" s="52"/>
      <c r="L14" s="52"/>
      <c r="M14" s="52"/>
      <c r="N14" s="52"/>
      <c r="O14" s="52"/>
    </row>
    <row r="15" spans="1:15" x14ac:dyDescent="0.2">
      <c r="A15" s="52" t="s">
        <v>114</v>
      </c>
      <c r="B15" s="52">
        <v>1</v>
      </c>
      <c r="C15" s="52">
        <v>3</v>
      </c>
      <c r="D15" s="52">
        <v>0</v>
      </c>
      <c r="E15" s="52">
        <v>2</v>
      </c>
      <c r="F15" s="52">
        <v>3</v>
      </c>
      <c r="G15" s="101">
        <v>15</v>
      </c>
      <c r="H15" s="52">
        <v>24</v>
      </c>
      <c r="I15" s="53">
        <f t="shared" si="0"/>
        <v>7.5</v>
      </c>
      <c r="J15" s="52"/>
      <c r="K15" s="52"/>
      <c r="L15" s="52"/>
      <c r="M15" s="52"/>
      <c r="N15" s="52"/>
      <c r="O15" s="52"/>
    </row>
    <row r="16" spans="1:15" x14ac:dyDescent="0.2">
      <c r="A16" s="52" t="s">
        <v>115</v>
      </c>
      <c r="B16" s="52">
        <v>1</v>
      </c>
      <c r="C16" s="52">
        <v>0</v>
      </c>
      <c r="D16" s="52">
        <v>0</v>
      </c>
      <c r="E16" s="52">
        <v>4</v>
      </c>
      <c r="F16" s="52">
        <v>1</v>
      </c>
      <c r="G16" s="101">
        <v>6</v>
      </c>
      <c r="H16" s="52">
        <v>12</v>
      </c>
      <c r="I16" s="53">
        <f t="shared" si="0"/>
        <v>3.75</v>
      </c>
      <c r="J16" s="52"/>
      <c r="K16" s="52"/>
      <c r="L16" s="52"/>
      <c r="M16" s="52"/>
      <c r="N16" s="52"/>
      <c r="O16" s="52"/>
    </row>
    <row r="17" spans="1:15" x14ac:dyDescent="0.2">
      <c r="A17" s="52" t="s">
        <v>116</v>
      </c>
      <c r="B17" s="52">
        <v>0</v>
      </c>
      <c r="C17" s="52">
        <v>1</v>
      </c>
      <c r="D17" s="52">
        <v>2</v>
      </c>
      <c r="E17" s="52">
        <v>0</v>
      </c>
      <c r="F17" s="52">
        <v>0</v>
      </c>
      <c r="G17" s="101">
        <v>6</v>
      </c>
      <c r="H17" s="52">
        <v>9</v>
      </c>
      <c r="I17" s="53">
        <f t="shared" si="0"/>
        <v>2.8125</v>
      </c>
      <c r="J17" s="52"/>
      <c r="K17" s="52"/>
      <c r="L17" s="52"/>
      <c r="M17" s="52"/>
      <c r="N17" s="52"/>
      <c r="O17" s="52"/>
    </row>
    <row r="18" spans="1:15" s="60" customFormat="1" x14ac:dyDescent="0.2">
      <c r="A18" s="25" t="s">
        <v>49</v>
      </c>
      <c r="B18" s="25">
        <v>25</v>
      </c>
      <c r="C18" s="25">
        <v>17</v>
      </c>
      <c r="D18" s="25">
        <v>36</v>
      </c>
      <c r="E18" s="25">
        <v>74</v>
      </c>
      <c r="F18" s="25">
        <v>14</v>
      </c>
      <c r="G18" s="150">
        <v>154</v>
      </c>
      <c r="H18" s="25">
        <v>320</v>
      </c>
      <c r="I18" s="25">
        <f t="shared" si="0"/>
        <v>100</v>
      </c>
      <c r="J18" s="57"/>
      <c r="K18" s="57"/>
      <c r="L18" s="57"/>
      <c r="M18" s="57"/>
      <c r="N18" s="57"/>
      <c r="O18" s="57"/>
    </row>
    <row r="19" spans="1:15" x14ac:dyDescent="0.2">
      <c r="A19" s="52"/>
      <c r="B19" s="52"/>
      <c r="C19" s="52"/>
      <c r="D19" s="52"/>
      <c r="E19" s="52"/>
      <c r="F19" s="52"/>
      <c r="G19" s="52"/>
      <c r="H19" s="52"/>
      <c r="I19" s="52"/>
      <c r="J19" s="52"/>
      <c r="K19" s="52"/>
      <c r="L19" s="52"/>
      <c r="M19" s="52"/>
      <c r="N19" s="52"/>
      <c r="O19" s="52"/>
    </row>
    <row r="20" spans="1:15" x14ac:dyDescent="0.2">
      <c r="A20" s="52"/>
      <c r="B20" s="52"/>
      <c r="C20" s="52"/>
      <c r="D20" s="52"/>
      <c r="E20" s="52"/>
      <c r="F20" s="52"/>
      <c r="G20" s="52"/>
      <c r="H20" s="52"/>
      <c r="I20" s="52"/>
      <c r="J20" s="52"/>
      <c r="K20" s="52"/>
      <c r="L20" s="52"/>
      <c r="M20" s="52"/>
      <c r="N20" s="52"/>
      <c r="O20" s="52"/>
    </row>
    <row r="21" spans="1:15" x14ac:dyDescent="0.2">
      <c r="A21" s="145" t="s">
        <v>1094</v>
      </c>
      <c r="B21" s="52"/>
      <c r="C21" s="52"/>
      <c r="D21" s="52"/>
      <c r="E21" s="52"/>
      <c r="F21" s="52"/>
      <c r="G21" s="52"/>
      <c r="H21" s="52"/>
      <c r="I21" s="52"/>
      <c r="J21" s="52"/>
      <c r="K21" s="52"/>
      <c r="L21" s="52"/>
      <c r="M21" s="52"/>
      <c r="N21" s="52"/>
      <c r="O21" s="52"/>
    </row>
    <row r="22" spans="1:15" x14ac:dyDescent="0.2">
      <c r="A22" s="145"/>
      <c r="B22" s="52"/>
      <c r="C22" s="52"/>
      <c r="D22" s="52"/>
      <c r="E22" s="52"/>
      <c r="F22" s="52"/>
      <c r="G22" s="52"/>
      <c r="H22" s="52"/>
      <c r="I22" s="52"/>
      <c r="J22" s="52"/>
      <c r="K22" s="52"/>
      <c r="L22" s="52"/>
      <c r="M22" s="52"/>
      <c r="N22" s="52"/>
      <c r="O22" s="52"/>
    </row>
    <row r="23" spans="1:15" x14ac:dyDescent="0.2">
      <c r="A23" s="145"/>
      <c r="B23" s="52"/>
      <c r="C23" s="52"/>
      <c r="D23" s="52"/>
      <c r="E23" s="52"/>
      <c r="F23" s="52"/>
      <c r="G23" s="52"/>
      <c r="H23" s="52"/>
      <c r="I23" s="52"/>
      <c r="J23" s="52"/>
      <c r="K23" s="52"/>
      <c r="L23" s="52"/>
      <c r="M23" s="52"/>
      <c r="N23" s="52"/>
      <c r="O23" s="52"/>
    </row>
    <row r="24" spans="1:15" x14ac:dyDescent="0.2">
      <c r="A24" s="145"/>
      <c r="B24" s="52"/>
      <c r="C24" s="52"/>
      <c r="D24" s="52"/>
      <c r="E24" s="52"/>
      <c r="F24" s="52"/>
      <c r="G24" s="52"/>
      <c r="H24" s="52"/>
      <c r="I24" s="52"/>
      <c r="J24" s="52"/>
      <c r="K24" s="52"/>
      <c r="L24" s="52"/>
      <c r="M24" s="52"/>
      <c r="N24" s="52"/>
      <c r="O24" s="52"/>
    </row>
  </sheetData>
  <hyperlinks>
    <hyperlink ref="A21" location="Innehåll!A1" display="Tillbaka till innehållsförteckning" xr:uid="{5F92A16B-4800-451B-9839-415E30937925}"/>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CCAA-8F6A-432F-A62C-034F16F0ECD7}">
  <dimension ref="A1:J30"/>
  <sheetViews>
    <sheetView showGridLines="0" zoomScaleNormal="100" workbookViewId="0">
      <selection activeCell="AH20" sqref="AH20"/>
    </sheetView>
  </sheetViews>
  <sheetFormatPr defaultRowHeight="11.25" x14ac:dyDescent="0.2"/>
  <sheetData>
    <row r="1" spans="1:1" ht="12" x14ac:dyDescent="0.2">
      <c r="A1" s="127" t="s">
        <v>1104</v>
      </c>
    </row>
    <row r="2" spans="1:1" ht="12" x14ac:dyDescent="0.2">
      <c r="A2" s="128" t="s">
        <v>1105</v>
      </c>
    </row>
    <row r="21" spans="1:10" x14ac:dyDescent="0.2">
      <c r="J21" s="96"/>
    </row>
    <row r="25" spans="1:10" ht="12" x14ac:dyDescent="0.2">
      <c r="A25" s="42" t="s">
        <v>165</v>
      </c>
    </row>
    <row r="28" spans="1:10" x14ac:dyDescent="0.2">
      <c r="A28" s="145" t="s">
        <v>1094</v>
      </c>
    </row>
    <row r="29" spans="1:10" x14ac:dyDescent="0.2">
      <c r="A29" s="145"/>
    </row>
    <row r="30" spans="1:10" x14ac:dyDescent="0.2">
      <c r="A30" s="145"/>
    </row>
  </sheetData>
  <hyperlinks>
    <hyperlink ref="A28" location="Innehåll!A1" display="Tillbaka till innehållsförteckning" xr:uid="{55B1EB73-048A-4604-B3B4-8D79D4E6887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5E1D-EBF4-4EB7-B059-36B401D3B1E3}">
  <dimension ref="A1:AA40"/>
  <sheetViews>
    <sheetView showGridLines="0" workbookViewId="0"/>
  </sheetViews>
  <sheetFormatPr defaultRowHeight="11.25" x14ac:dyDescent="0.2"/>
  <cols>
    <col min="2" max="20" width="10.5" customWidth="1"/>
    <col min="21" max="21" width="11.6640625" bestFit="1" customWidth="1"/>
    <col min="22" max="23" width="20.6640625" bestFit="1" customWidth="1"/>
    <col min="24" max="24" width="19.33203125" bestFit="1" customWidth="1"/>
    <col min="25" max="25" width="18.33203125" customWidth="1"/>
  </cols>
  <sheetData>
    <row r="1" spans="1:21" ht="12" x14ac:dyDescent="0.2">
      <c r="A1" s="119" t="s">
        <v>1107</v>
      </c>
    </row>
    <row r="2" spans="1:21" ht="12" x14ac:dyDescent="0.2">
      <c r="A2" s="123" t="s">
        <v>1108</v>
      </c>
    </row>
    <row r="4" spans="1:21" x14ac:dyDescent="0.2">
      <c r="U4" s="54"/>
    </row>
    <row r="32" spans="27:27" x14ac:dyDescent="0.2">
      <c r="AA32" s="54"/>
    </row>
    <row r="35" spans="1:1" ht="12" x14ac:dyDescent="0.2">
      <c r="A35" s="42" t="s">
        <v>1106</v>
      </c>
    </row>
    <row r="36" spans="1:1" s="52" customFormat="1" ht="12" x14ac:dyDescent="0.2">
      <c r="A36" s="42" t="s">
        <v>1061</v>
      </c>
    </row>
    <row r="37" spans="1:1" s="52" customFormat="1" ht="12" x14ac:dyDescent="0.2">
      <c r="A37" s="42" t="s">
        <v>1089</v>
      </c>
    </row>
    <row r="40" spans="1:1" x14ac:dyDescent="0.2">
      <c r="A40" s="145" t="s">
        <v>1094</v>
      </c>
    </row>
  </sheetData>
  <hyperlinks>
    <hyperlink ref="A40" location="Innehåll!A1" display="Tillbaka till innehållsförteckning" xr:uid="{685C31CD-8CB6-45D1-8CDC-41A52913F47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DE4A-BE16-4700-8C76-6B9699074998}">
  <dimension ref="A1:K55"/>
  <sheetViews>
    <sheetView showGridLines="0" workbookViewId="0">
      <selection activeCell="D19" sqref="D19"/>
    </sheetView>
  </sheetViews>
  <sheetFormatPr defaultRowHeight="11.25" x14ac:dyDescent="0.2"/>
  <cols>
    <col min="1" max="1" width="37.5" customWidth="1"/>
    <col min="2" max="2" width="32.1640625" customWidth="1"/>
    <col min="3" max="3" width="16" customWidth="1"/>
    <col min="4" max="4" width="22.6640625" customWidth="1"/>
    <col min="5" max="8" width="16" customWidth="1"/>
  </cols>
  <sheetData>
    <row r="1" spans="1:11" ht="12" x14ac:dyDescent="0.2">
      <c r="A1" s="127" t="s">
        <v>1109</v>
      </c>
      <c r="B1" s="52"/>
      <c r="C1" s="52"/>
      <c r="D1" s="52"/>
    </row>
    <row r="2" spans="1:11" ht="12" x14ac:dyDescent="0.2">
      <c r="A2" s="128" t="s">
        <v>1110</v>
      </c>
      <c r="B2" s="52"/>
      <c r="C2" s="52"/>
      <c r="D2" s="52"/>
      <c r="J2" s="90"/>
      <c r="K2" s="91"/>
    </row>
    <row r="3" spans="1:11" x14ac:dyDescent="0.2">
      <c r="A3" s="52"/>
      <c r="B3" s="52"/>
      <c r="C3" s="52"/>
      <c r="D3" s="52"/>
      <c r="J3" s="92"/>
      <c r="K3" s="91"/>
    </row>
    <row r="4" spans="1:11" s="64" customFormat="1" x14ac:dyDescent="0.2">
      <c r="A4" s="64" t="s">
        <v>38</v>
      </c>
      <c r="B4" s="106" t="s">
        <v>99</v>
      </c>
      <c r="C4" s="139" t="s">
        <v>24</v>
      </c>
      <c r="D4" s="64" t="s">
        <v>100</v>
      </c>
      <c r="E4" s="64" t="s">
        <v>98</v>
      </c>
    </row>
    <row r="5" spans="1:11" x14ac:dyDescent="0.2">
      <c r="A5" s="52" t="s">
        <v>13</v>
      </c>
      <c r="B5" s="143">
        <v>31.367940996054749</v>
      </c>
      <c r="C5" s="101">
        <v>19</v>
      </c>
      <c r="D5" s="65">
        <v>4.1447646252991328</v>
      </c>
      <c r="E5">
        <v>20</v>
      </c>
    </row>
    <row r="6" spans="1:11" x14ac:dyDescent="0.2">
      <c r="A6" s="52" t="s">
        <v>45</v>
      </c>
      <c r="B6" s="143">
        <v>17.523760862536275</v>
      </c>
      <c r="C6" s="101">
        <v>11</v>
      </c>
      <c r="D6" s="65">
        <v>3.8548015995723293</v>
      </c>
      <c r="E6">
        <v>12</v>
      </c>
    </row>
    <row r="7" spans="1:11" x14ac:dyDescent="0.2">
      <c r="A7" s="52" t="s">
        <v>46</v>
      </c>
      <c r="B7" s="143">
        <v>24.05702417121708</v>
      </c>
      <c r="C7" s="101">
        <v>26</v>
      </c>
      <c r="D7" s="65">
        <v>3.125943115561828</v>
      </c>
      <c r="E7">
        <v>32</v>
      </c>
      <c r="I7" s="145"/>
    </row>
    <row r="8" spans="1:11" x14ac:dyDescent="0.2">
      <c r="A8" s="52" t="s">
        <v>47</v>
      </c>
      <c r="B8" s="143">
        <v>26.144578103541612</v>
      </c>
      <c r="C8" s="101">
        <v>40</v>
      </c>
      <c r="D8" s="65">
        <v>4.348855143163048</v>
      </c>
      <c r="E8">
        <v>46</v>
      </c>
    </row>
    <row r="9" spans="1:11" x14ac:dyDescent="0.2">
      <c r="A9" s="52" t="s">
        <v>87</v>
      </c>
      <c r="B9" s="143">
        <v>30.088744102448889</v>
      </c>
      <c r="C9" s="101">
        <v>57</v>
      </c>
      <c r="D9" s="65">
        <v>8.2544241061126105</v>
      </c>
      <c r="E9">
        <v>52</v>
      </c>
    </row>
    <row r="10" spans="1:11" x14ac:dyDescent="0.2">
      <c r="A10" s="52" t="s">
        <v>86</v>
      </c>
      <c r="B10" s="143">
        <v>23.248375581151628</v>
      </c>
      <c r="C10" s="101">
        <v>11</v>
      </c>
      <c r="D10" s="65">
        <v>4.8732517166017582</v>
      </c>
      <c r="E10">
        <v>10</v>
      </c>
    </row>
    <row r="11" spans="1:11" s="60" customFormat="1" x14ac:dyDescent="0.2">
      <c r="A11" s="25" t="s">
        <v>49</v>
      </c>
      <c r="B11" s="25">
        <v>27.129917239418059</v>
      </c>
      <c r="C11" s="150">
        <v>164</v>
      </c>
      <c r="D11" s="25">
        <v>4.1876092852444708</v>
      </c>
      <c r="E11" s="25">
        <v>172</v>
      </c>
    </row>
    <row r="12" spans="1:11" x14ac:dyDescent="0.2">
      <c r="B12" s="52"/>
      <c r="C12" s="52"/>
      <c r="D12" s="52"/>
      <c r="J12" s="89"/>
    </row>
    <row r="13" spans="1:11" ht="12" x14ac:dyDescent="0.2">
      <c r="A13" s="42" t="s">
        <v>1111</v>
      </c>
      <c r="B13" s="52"/>
      <c r="C13" s="52"/>
      <c r="D13" s="52"/>
      <c r="J13" s="89"/>
    </row>
    <row r="14" spans="1:11" ht="12" x14ac:dyDescent="0.2">
      <c r="A14" s="42"/>
      <c r="B14" s="52"/>
      <c r="C14" s="52"/>
      <c r="D14" s="52"/>
      <c r="J14" s="89"/>
    </row>
    <row r="15" spans="1:11" ht="12" x14ac:dyDescent="0.2">
      <c r="A15" s="42"/>
      <c r="B15" s="52"/>
      <c r="C15" s="52"/>
      <c r="D15" s="52"/>
      <c r="J15" s="89"/>
    </row>
    <row r="16" spans="1:11" x14ac:dyDescent="0.2">
      <c r="A16" s="145" t="s">
        <v>1094</v>
      </c>
      <c r="B16" s="52"/>
      <c r="C16" s="52"/>
      <c r="D16" s="52"/>
      <c r="J16" s="89"/>
    </row>
    <row r="17" spans="1:10" x14ac:dyDescent="0.2">
      <c r="B17" s="52"/>
      <c r="C17" s="52"/>
      <c r="D17" s="52"/>
      <c r="J17" s="89"/>
    </row>
    <row r="18" spans="1:10" x14ac:dyDescent="0.2">
      <c r="B18" s="52"/>
      <c r="C18" s="52"/>
      <c r="D18" s="52"/>
      <c r="J18" s="89"/>
    </row>
    <row r="19" spans="1:10" x14ac:dyDescent="0.2">
      <c r="B19" s="52"/>
      <c r="C19" s="52"/>
      <c r="D19" s="52"/>
      <c r="J19" s="89"/>
    </row>
    <row r="20" spans="1:10" x14ac:dyDescent="0.2">
      <c r="A20" s="54"/>
      <c r="B20" s="52"/>
      <c r="C20" s="52"/>
      <c r="D20" s="52"/>
      <c r="J20" s="54"/>
    </row>
    <row r="21" spans="1:10" s="64" customFormat="1" x14ac:dyDescent="0.2">
      <c r="E21" s="52"/>
    </row>
    <row r="22" spans="1:10" x14ac:dyDescent="0.2">
      <c r="A22" s="52"/>
      <c r="B22" s="52"/>
      <c r="C22" s="52"/>
      <c r="D22" s="53"/>
      <c r="E22" s="52"/>
      <c r="F22" s="52"/>
      <c r="G22" s="52"/>
      <c r="H22" s="65"/>
      <c r="I22" s="52"/>
    </row>
    <row r="23" spans="1:10" x14ac:dyDescent="0.2">
      <c r="A23" s="52"/>
      <c r="B23" s="52"/>
      <c r="C23" s="52"/>
      <c r="D23" s="53"/>
      <c r="E23" s="52"/>
      <c r="F23" s="52"/>
      <c r="G23" s="52"/>
      <c r="H23" s="65"/>
      <c r="I23" s="52"/>
    </row>
    <row r="24" spans="1:10" x14ac:dyDescent="0.2">
      <c r="A24" s="52"/>
      <c r="B24" s="52"/>
      <c r="C24" s="52"/>
      <c r="D24" s="53"/>
      <c r="E24" s="52"/>
      <c r="F24" s="52"/>
      <c r="G24" s="52"/>
      <c r="H24" s="65"/>
      <c r="I24" s="52"/>
    </row>
    <row r="25" spans="1:10" x14ac:dyDescent="0.2">
      <c r="A25" s="52"/>
      <c r="B25" s="52"/>
      <c r="C25" s="52"/>
      <c r="D25" s="53"/>
      <c r="E25" s="52"/>
      <c r="F25" s="52"/>
      <c r="G25" s="52"/>
      <c r="H25" s="65"/>
      <c r="I25" s="52"/>
    </row>
    <row r="26" spans="1:10" x14ac:dyDescent="0.2">
      <c r="A26" s="52"/>
      <c r="B26" s="52"/>
      <c r="C26" s="52"/>
      <c r="D26" s="53"/>
      <c r="E26" s="52"/>
      <c r="F26" s="52"/>
      <c r="G26" s="52"/>
      <c r="H26" s="65"/>
      <c r="I26" s="52"/>
    </row>
    <row r="27" spans="1:10" x14ac:dyDescent="0.2">
      <c r="A27" s="52"/>
      <c r="B27" s="52"/>
      <c r="C27" s="52"/>
      <c r="D27" s="53"/>
      <c r="E27" s="52"/>
      <c r="F27" s="52"/>
      <c r="G27" s="52"/>
      <c r="H27" s="65"/>
      <c r="I27" s="52"/>
    </row>
    <row r="28" spans="1:10" x14ac:dyDescent="0.2">
      <c r="A28" s="52"/>
      <c r="B28" s="52"/>
      <c r="C28" s="52"/>
      <c r="D28" s="53"/>
      <c r="E28" s="52"/>
      <c r="F28" s="52"/>
      <c r="G28" s="52"/>
      <c r="H28" s="65"/>
      <c r="I28" s="52"/>
    </row>
    <row r="29" spans="1:10" x14ac:dyDescent="0.2">
      <c r="A29" s="52"/>
      <c r="B29" s="52"/>
      <c r="C29" s="52"/>
      <c r="D29" s="52"/>
    </row>
    <row r="30" spans="1:10" x14ac:dyDescent="0.2">
      <c r="A30" s="52"/>
      <c r="B30" s="52"/>
      <c r="C30" s="52"/>
      <c r="D30" s="52"/>
    </row>
    <row r="31" spans="1:10" x14ac:dyDescent="0.2">
      <c r="A31" s="54"/>
      <c r="B31" s="52"/>
      <c r="C31" s="52"/>
      <c r="D31" s="52"/>
    </row>
    <row r="32" spans="1:10" x14ac:dyDescent="0.2">
      <c r="A32" s="52"/>
      <c r="B32" s="52"/>
      <c r="C32" s="52"/>
      <c r="D32" s="52"/>
    </row>
    <row r="33" spans="1:4" x14ac:dyDescent="0.2">
      <c r="A33" s="52"/>
      <c r="B33" s="52"/>
      <c r="C33" s="52"/>
      <c r="D33" s="52"/>
    </row>
    <row r="34" spans="1:4" x14ac:dyDescent="0.2">
      <c r="A34" s="52"/>
      <c r="B34" s="52"/>
      <c r="C34" s="52"/>
      <c r="D34" s="52"/>
    </row>
    <row r="35" spans="1:4" x14ac:dyDescent="0.2">
      <c r="A35" s="52"/>
      <c r="B35" s="52"/>
      <c r="C35" s="52"/>
      <c r="D35" s="52"/>
    </row>
    <row r="36" spans="1:4" x14ac:dyDescent="0.2">
      <c r="A36" s="52"/>
      <c r="B36" s="52"/>
      <c r="C36" s="52"/>
      <c r="D36" s="52"/>
    </row>
    <row r="37" spans="1:4" x14ac:dyDescent="0.2">
      <c r="A37" s="52"/>
      <c r="B37" s="52"/>
      <c r="C37" s="52"/>
      <c r="D37" s="52"/>
    </row>
    <row r="38" spans="1:4" x14ac:dyDescent="0.2">
      <c r="A38" s="52"/>
      <c r="B38" s="52"/>
      <c r="C38" s="52"/>
      <c r="D38" s="52"/>
    </row>
    <row r="39" spans="1:4" x14ac:dyDescent="0.2">
      <c r="A39" s="52"/>
      <c r="B39" s="52"/>
      <c r="C39" s="52"/>
      <c r="D39" s="52"/>
    </row>
    <row r="40" spans="1:4" x14ac:dyDescent="0.2">
      <c r="A40" s="52"/>
      <c r="B40" s="52"/>
      <c r="C40" s="52"/>
      <c r="D40" s="52"/>
    </row>
    <row r="41" spans="1:4" x14ac:dyDescent="0.2">
      <c r="A41" s="52"/>
      <c r="B41" s="52"/>
      <c r="C41" s="52"/>
      <c r="D41" s="52"/>
    </row>
    <row r="42" spans="1:4" x14ac:dyDescent="0.2">
      <c r="A42" s="52"/>
      <c r="B42" s="52"/>
      <c r="C42" s="52"/>
      <c r="D42" s="52"/>
    </row>
    <row r="43" spans="1:4" x14ac:dyDescent="0.2">
      <c r="A43" s="52"/>
      <c r="B43" s="52"/>
      <c r="C43" s="52"/>
      <c r="D43" s="52"/>
    </row>
    <row r="44" spans="1:4" x14ac:dyDescent="0.2">
      <c r="A44" s="52"/>
      <c r="B44" s="52"/>
      <c r="C44" s="52"/>
      <c r="D44" s="52"/>
    </row>
    <row r="45" spans="1:4" x14ac:dyDescent="0.2">
      <c r="A45" s="52"/>
      <c r="B45" s="52"/>
      <c r="C45" s="52"/>
      <c r="D45" s="52"/>
    </row>
    <row r="46" spans="1:4" x14ac:dyDescent="0.2">
      <c r="A46" s="52"/>
      <c r="B46" s="52"/>
      <c r="C46" s="52"/>
      <c r="D46" s="52"/>
    </row>
    <row r="47" spans="1:4" x14ac:dyDescent="0.2">
      <c r="A47" s="52"/>
      <c r="B47" s="52"/>
      <c r="C47" s="52"/>
      <c r="D47" s="52"/>
    </row>
    <row r="48" spans="1:4" x14ac:dyDescent="0.2">
      <c r="A48" s="52"/>
      <c r="B48" s="52"/>
      <c r="C48" s="52"/>
      <c r="D48" s="52"/>
    </row>
    <row r="49" spans="1:4" x14ac:dyDescent="0.2">
      <c r="A49" s="52"/>
      <c r="B49" s="52"/>
      <c r="C49" s="52"/>
      <c r="D49" s="52"/>
    </row>
    <row r="50" spans="1:4" x14ac:dyDescent="0.2">
      <c r="A50" s="52"/>
      <c r="B50" s="52"/>
      <c r="C50" s="52"/>
      <c r="D50" s="52"/>
    </row>
    <row r="51" spans="1:4" x14ac:dyDescent="0.2">
      <c r="A51" s="52"/>
      <c r="B51" s="52"/>
      <c r="C51" s="52"/>
      <c r="D51" s="52"/>
    </row>
    <row r="52" spans="1:4" x14ac:dyDescent="0.2">
      <c r="A52" s="52"/>
      <c r="B52" s="52"/>
      <c r="C52" s="52"/>
      <c r="D52" s="52"/>
    </row>
    <row r="53" spans="1:4" x14ac:dyDescent="0.2">
      <c r="A53" s="52"/>
      <c r="B53" s="52"/>
      <c r="C53" s="52"/>
      <c r="D53" s="52"/>
    </row>
    <row r="54" spans="1:4" x14ac:dyDescent="0.2">
      <c r="A54" s="52"/>
      <c r="B54" s="52"/>
      <c r="C54" s="52"/>
      <c r="D54" s="52"/>
    </row>
    <row r="55" spans="1:4" x14ac:dyDescent="0.2">
      <c r="A55" s="52"/>
      <c r="B55" s="52"/>
      <c r="C55" s="52"/>
      <c r="D55" s="52"/>
    </row>
  </sheetData>
  <hyperlinks>
    <hyperlink ref="A16" location="Innehåll!A1" display="Tillbaka till innehållsförteckning" xr:uid="{B494F3DB-D9D5-4808-952A-5EEBDF9B3A6E}"/>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8B34-8AEE-4997-AD65-A4103443C27D}">
  <dimension ref="A1:I16"/>
  <sheetViews>
    <sheetView showGridLines="0" workbookViewId="0"/>
  </sheetViews>
  <sheetFormatPr defaultRowHeight="11.25" x14ac:dyDescent="0.2"/>
  <cols>
    <col min="1" max="1" width="41.1640625" customWidth="1"/>
    <col min="2" max="2" width="14" customWidth="1"/>
    <col min="3" max="3" width="11.5" customWidth="1"/>
    <col min="4" max="4" width="14" customWidth="1"/>
    <col min="5" max="5" width="11.5" customWidth="1"/>
    <col min="6" max="6" width="14" customWidth="1"/>
    <col min="7" max="7" width="11.5" customWidth="1"/>
    <col min="8" max="8" width="21" customWidth="1"/>
  </cols>
  <sheetData>
    <row r="1" spans="1:9" ht="12" x14ac:dyDescent="0.2">
      <c r="A1" s="127" t="s">
        <v>1112</v>
      </c>
      <c r="B1" s="52"/>
      <c r="C1" s="52"/>
      <c r="D1" s="52"/>
      <c r="E1" s="52"/>
      <c r="F1" s="52"/>
      <c r="G1" s="52"/>
    </row>
    <row r="2" spans="1:9" ht="12" x14ac:dyDescent="0.2">
      <c r="A2" s="128" t="s">
        <v>1113</v>
      </c>
      <c r="B2" s="52"/>
      <c r="C2" s="52"/>
      <c r="D2" s="52"/>
      <c r="E2" s="52"/>
      <c r="F2" s="52"/>
      <c r="G2" s="52"/>
      <c r="H2" s="90"/>
    </row>
    <row r="3" spans="1:9" x14ac:dyDescent="0.2">
      <c r="A3" s="52"/>
      <c r="B3" s="52"/>
      <c r="C3" s="52"/>
      <c r="D3" s="52"/>
      <c r="E3" s="52"/>
      <c r="F3" s="52"/>
      <c r="G3" s="52"/>
      <c r="H3" s="95"/>
    </row>
    <row r="4" spans="1:9" s="61" customFormat="1" ht="22.5" x14ac:dyDescent="0.2">
      <c r="A4" s="93" t="s">
        <v>38</v>
      </c>
      <c r="B4" s="94" t="s">
        <v>1024</v>
      </c>
      <c r="C4" s="151" t="s">
        <v>1023</v>
      </c>
      <c r="D4" s="94" t="s">
        <v>1022</v>
      </c>
      <c r="E4" s="151" t="s">
        <v>1021</v>
      </c>
      <c r="F4" s="94" t="s">
        <v>1019</v>
      </c>
      <c r="G4" s="94" t="s">
        <v>1020</v>
      </c>
    </row>
    <row r="5" spans="1:9" x14ac:dyDescent="0.2">
      <c r="A5" s="70" t="s">
        <v>13</v>
      </c>
      <c r="B5" s="70">
        <v>10506004</v>
      </c>
      <c r="C5" s="115">
        <v>20</v>
      </c>
      <c r="D5" s="70">
        <v>9470916</v>
      </c>
      <c r="E5" s="115">
        <v>24</v>
      </c>
      <c r="F5" s="70">
        <v>11287609</v>
      </c>
      <c r="G5" s="70">
        <v>23</v>
      </c>
      <c r="H5" s="65"/>
    </row>
    <row r="6" spans="1:9" x14ac:dyDescent="0.2">
      <c r="A6" s="70" t="s">
        <v>45</v>
      </c>
      <c r="B6" s="70">
        <v>1278128</v>
      </c>
      <c r="C6" s="115">
        <v>7</v>
      </c>
      <c r="D6" s="70">
        <v>2633121</v>
      </c>
      <c r="E6" s="115">
        <v>10</v>
      </c>
      <c r="F6" s="70">
        <v>2806079</v>
      </c>
      <c r="G6" s="70">
        <v>10</v>
      </c>
      <c r="H6" s="65"/>
    </row>
    <row r="7" spans="1:9" x14ac:dyDescent="0.2">
      <c r="A7" s="70" t="s">
        <v>46</v>
      </c>
      <c r="B7" s="70">
        <v>3556535</v>
      </c>
      <c r="C7" s="115">
        <v>29</v>
      </c>
      <c r="D7" s="70">
        <v>3835554</v>
      </c>
      <c r="E7" s="115">
        <v>31</v>
      </c>
      <c r="F7" s="70">
        <v>3545391</v>
      </c>
      <c r="G7" s="70">
        <v>33</v>
      </c>
      <c r="H7" s="65"/>
    </row>
    <row r="8" spans="1:9" x14ac:dyDescent="0.2">
      <c r="A8" s="70" t="s">
        <v>47</v>
      </c>
      <c r="B8" s="70">
        <v>2580734</v>
      </c>
      <c r="C8" s="115">
        <v>29</v>
      </c>
      <c r="D8" s="70">
        <v>2725796</v>
      </c>
      <c r="E8" s="115">
        <v>34</v>
      </c>
      <c r="F8" s="70">
        <v>3105770</v>
      </c>
      <c r="G8" s="70">
        <v>32</v>
      </c>
      <c r="H8" s="65"/>
    </row>
    <row r="9" spans="1:9" x14ac:dyDescent="0.2">
      <c r="A9" s="70" t="s">
        <v>87</v>
      </c>
      <c r="B9" s="70">
        <v>99788</v>
      </c>
      <c r="C9" s="115">
        <v>3</v>
      </c>
      <c r="D9" s="70">
        <v>271984</v>
      </c>
      <c r="E9" s="115">
        <v>4</v>
      </c>
      <c r="F9" s="70">
        <v>294282</v>
      </c>
      <c r="G9" s="70">
        <v>5</v>
      </c>
      <c r="H9" s="65"/>
    </row>
    <row r="10" spans="1:9" x14ac:dyDescent="0.2">
      <c r="A10" s="70" t="s">
        <v>86</v>
      </c>
      <c r="B10" s="70">
        <v>2111226</v>
      </c>
      <c r="C10" s="115">
        <v>35</v>
      </c>
      <c r="D10" s="70">
        <v>1897381</v>
      </c>
      <c r="E10" s="115">
        <v>40</v>
      </c>
      <c r="F10" s="70">
        <v>2169651</v>
      </c>
      <c r="G10" s="70">
        <v>45</v>
      </c>
      <c r="H10" s="65"/>
    </row>
    <row r="11" spans="1:9" s="60" customFormat="1" x14ac:dyDescent="0.2">
      <c r="A11" s="25" t="s">
        <v>49</v>
      </c>
      <c r="B11" s="25">
        <v>20132415</v>
      </c>
      <c r="C11" s="150">
        <v>123</v>
      </c>
      <c r="D11" s="25">
        <v>20834752</v>
      </c>
      <c r="E11" s="150">
        <v>143</v>
      </c>
      <c r="F11" s="25">
        <v>23208782</v>
      </c>
      <c r="G11" s="25">
        <v>148</v>
      </c>
      <c r="H11" s="65"/>
      <c r="I11" s="89"/>
    </row>
    <row r="14" spans="1:9" x14ac:dyDescent="0.2">
      <c r="A14" s="145" t="s">
        <v>1094</v>
      </c>
    </row>
    <row r="15" spans="1:9" x14ac:dyDescent="0.2">
      <c r="A15" s="145"/>
    </row>
    <row r="16" spans="1:9" x14ac:dyDescent="0.2">
      <c r="A16" s="145"/>
    </row>
  </sheetData>
  <hyperlinks>
    <hyperlink ref="A14" location="Innehåll!A1" display="Tillbaka till innehållsförteckning" xr:uid="{03E6844D-5126-42AD-AEDB-D3F43DB3F963}"/>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38</vt:i4>
      </vt:variant>
    </vt:vector>
  </HeadingPairs>
  <TitlesOfParts>
    <vt:vector size="38" baseType="lpstr">
      <vt:lpstr>Innehåll</vt:lpstr>
      <vt:lpstr>F1</vt:lpstr>
      <vt:lpstr>T1</vt:lpstr>
      <vt:lpstr>T2</vt:lpstr>
      <vt:lpstr>T3</vt:lpstr>
      <vt:lpstr>F2</vt:lpstr>
      <vt:lpstr>F3</vt:lpstr>
      <vt:lpstr>T4</vt:lpstr>
      <vt:lpstr>T5</vt:lpstr>
      <vt:lpstr>T6</vt:lpstr>
      <vt:lpstr>T7</vt:lpstr>
      <vt:lpstr>T8</vt:lpstr>
      <vt:lpstr>F4</vt:lpstr>
      <vt:lpstr>F5</vt:lpstr>
      <vt:lpstr>F6</vt:lpstr>
      <vt:lpstr>F7</vt:lpstr>
      <vt:lpstr>F8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Instruktioner för tabellbilaga</vt:lpstr>
      <vt:lpstr>Exempel (1)</vt:lpstr>
      <vt:lpstr>Exempel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 Olin</dc:creator>
  <cp:lastModifiedBy>Moa Olin</cp:lastModifiedBy>
  <dcterms:created xsi:type="dcterms:W3CDTF">2020-06-25T12:12:02Z</dcterms:created>
  <dcterms:modified xsi:type="dcterms:W3CDTF">2022-06-29T13:50:12Z</dcterms:modified>
</cp:coreProperties>
</file>