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tables/table2.xml" ContentType="application/vnd.openxmlformats-officedocument.spreadsheetml.table+xml"/>
  <Override PartName="/xl/drawings/drawing5.xml" ContentType="application/vnd.openxmlformats-officedocument.drawing+xml"/>
  <Override PartName="/xl/tables/table3.xml" ContentType="application/vnd.openxmlformats-officedocument.spreadsheetml.table+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drawings/drawing9.xml" ContentType="application/vnd.openxmlformats-officedocument.drawing+xml"/>
  <Override PartName="/xl/tables/table6.xml" ContentType="application/vnd.openxmlformats-officedocument.spreadsheetml.table+xml"/>
  <Override PartName="/xl/drawings/drawing10.xml" ContentType="application/vnd.openxmlformats-officedocument.drawing+xml"/>
  <Override PartName="/xl/tables/table7.xml" ContentType="application/vnd.openxmlformats-officedocument.spreadsheetml.table+xml"/>
  <Override PartName="/xl/drawings/drawing11.xml" ContentType="application/vnd.openxmlformats-officedocument.drawing+xml"/>
  <Override PartName="/xl/tables/table8.xml" ContentType="application/vnd.openxmlformats-officedocument.spreadsheetml.table+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tables/table9.xml" ContentType="application/vnd.openxmlformats-officedocument.spreadsheetml.table+xml"/>
  <Override PartName="/xl/drawings/drawing17.xml" ContentType="application/vnd.openxmlformats-officedocument.drawing+xml"/>
  <Override PartName="/xl/tables/table10.xml" ContentType="application/vnd.openxmlformats-officedocument.spreadsheetml.table+xml"/>
  <Override PartName="/xl/drawings/drawing18.xml" ContentType="application/vnd.openxmlformats-officedocument.drawing+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drawings/drawing19.xml" ContentType="application/vnd.openxmlformats-officedocument.drawing+xml"/>
  <Override PartName="/xl/tables/table15.xml" ContentType="application/vnd.openxmlformats-officedocument.spreadsheetml.table+xml"/>
  <Override PartName="/xl/drawings/drawing20.xml" ContentType="application/vnd.openxmlformats-officedocument.drawing+xml"/>
  <Override PartName="/xl/tables/table16.xml" ContentType="application/vnd.openxmlformats-officedocument.spreadsheetml.table+xml"/>
  <Override PartName="/xl/drawings/drawing21.xml" ContentType="application/vnd.openxmlformats-officedocument.drawing+xml"/>
  <Override PartName="/xl/tables/table17.xml" ContentType="application/vnd.openxmlformats-officedocument.spreadsheetml.table+xml"/>
  <Override PartName="/xl/drawings/drawing22.xml" ContentType="application/vnd.openxmlformats-officedocument.drawing+xml"/>
  <Override PartName="/xl/tables/table18.xml" ContentType="application/vnd.openxmlformats-officedocument.spreadsheetml.table+xml"/>
  <Override PartName="/xl/drawings/drawing23.xml" ContentType="application/vnd.openxmlformats-officedocument.drawing+xml"/>
  <Override PartName="/xl/tables/table19.xml" ContentType="application/vnd.openxmlformats-officedocument.spreadsheetml.table+xml"/>
  <Override PartName="/xl/drawings/drawing24.xml" ContentType="application/vnd.openxmlformats-officedocument.drawing+xml"/>
  <Override PartName="/xl/tables/table20.xml" ContentType="application/vnd.openxmlformats-officedocument.spreadsheetml.table+xml"/>
  <Override PartName="/xl/drawings/drawing25.xml" ContentType="application/vnd.openxmlformats-officedocument.drawing+xml"/>
  <Override PartName="/xl/tables/table21.xml" ContentType="application/vnd.openxmlformats-officedocument.spreadsheetml.table+xml"/>
  <Override PartName="/xl/drawings/drawing26.xml" ContentType="application/vnd.openxmlformats-officedocument.drawing+xml"/>
  <Override PartName="/xl/tables/table22.xml" ContentType="application/vnd.openxmlformats-officedocument.spreadsheetml.table+xml"/>
  <Override PartName="/xl/drawings/drawing27.xml" ContentType="application/vnd.openxmlformats-officedocument.drawing+xml"/>
  <Override PartName="/xl/tables/table23.xml" ContentType="application/vnd.openxmlformats-officedocument.spreadsheetml.table+xml"/>
  <Override PartName="/xl/drawings/drawing28.xml" ContentType="application/vnd.openxmlformats-officedocument.drawing+xml"/>
  <Override PartName="/xl/tables/table24.xml" ContentType="application/vnd.openxmlformats-officedocument.spreadsheetml.table+xml"/>
  <Override PartName="/xl/drawings/drawing29.xml" ContentType="application/vnd.openxmlformats-officedocument.drawing+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mc:AlternateContent xmlns:mc="http://schemas.openxmlformats.org/markup-compatibility/2006">
    <mc:Choice Requires="x15">
      <x15ac:absPath xmlns:x15ac="http://schemas.microsoft.com/office/spreadsheetml/2010/11/ac" url="K:\03 Projekt\01 Pågående projekt\Officiell statistik Museer KU03\08 Färdig publikation\2022\"/>
    </mc:Choice>
  </mc:AlternateContent>
  <xr:revisionPtr revIDLastSave="0" documentId="13_ncr:1_{7AFFB0D4-D194-43E2-874E-8589569FFF16}" xr6:coauthVersionLast="47" xr6:coauthVersionMax="47" xr10:uidLastSave="{00000000-0000-0000-0000-000000000000}"/>
  <bookViews>
    <workbookView xWindow="-38510" yWindow="-110" windowWidth="38620" windowHeight="21220" tabRatio="905" xr2:uid="{E700C022-11A8-4AB6-B07C-86E10AD86DD4}"/>
  </bookViews>
  <sheets>
    <sheet name="Innehåll" sheetId="5" r:id="rId1"/>
    <sheet name="F1" sheetId="48" r:id="rId2"/>
    <sheet name="T1" sheetId="6" r:id="rId3"/>
    <sheet name="T2" sheetId="9" r:id="rId4"/>
    <sheet name="T3" sheetId="13" r:id="rId5"/>
    <sheet name="F2" sheetId="14" r:id="rId6"/>
    <sheet name="F3" sheetId="28" r:id="rId7"/>
    <sheet name="T4" sheetId="10" r:id="rId8"/>
    <sheet name="T5" sheetId="11" r:id="rId9"/>
    <sheet name="T6" sheetId="12" r:id="rId10"/>
    <sheet name="T7" sheetId="16" r:id="rId11"/>
    <sheet name="T8" sheetId="15" r:id="rId12"/>
    <sheet name="F4" sheetId="30" r:id="rId13"/>
    <sheet name="F5" sheetId="33" r:id="rId14"/>
    <sheet name="F6" sheetId="34" r:id="rId15"/>
    <sheet name="F7" sheetId="38" r:id="rId16"/>
    <sheet name="T9" sheetId="49" r:id="rId17"/>
    <sheet name="T10" sheetId="51" r:id="rId18"/>
    <sheet name="F8" sheetId="29" r:id="rId19"/>
    <sheet name="T11" sheetId="21" r:id="rId20"/>
    <sheet name="T12" sheetId="18" r:id="rId21"/>
    <sheet name="T13" sheetId="20" r:id="rId22"/>
    <sheet name="T14" sheetId="19" r:id="rId23"/>
    <sheet name="T15" sheetId="43" r:id="rId24"/>
    <sheet name="T16" sheetId="22" r:id="rId25"/>
    <sheet name="T17" sheetId="23" r:id="rId26"/>
    <sheet name="T18" sheetId="24" r:id="rId27"/>
    <sheet name="T19" sheetId="26" r:id="rId28"/>
    <sheet name="T20" sheetId="27" r:id="rId29"/>
    <sheet name="T21" sheetId="25" r:id="rId30"/>
    <sheet name="T22" sheetId="32" r:id="rId31"/>
    <sheet name="T23" sheetId="35" r:id="rId32"/>
    <sheet name="T24" sheetId="37" r:id="rId33"/>
    <sheet name="T25" sheetId="52" r:id="rId34"/>
    <sheet name="T26" sheetId="53" r:id="rId35"/>
    <sheet name="T27" sheetId="54" r:id="rId36"/>
  </sheets>
  <definedNames>
    <definedName name="_AMO_ContentDefinition_251164634" hidden="1">"'Partitions:17'"</definedName>
    <definedName name="_AMO_ContentDefinition_251164634.0" hidden="1">"'&lt;ContentDefinition name=""Program 1"" rsid=""251164634"" type=""SasProgram"" format=""ReportXml"" imgfmt=""ActiveX"" created=""04/19/2022 16:52:09"" modifed=""04/19/2022 16:52:09"" user="""" apply=""False"" css=""C:\Program Files\SASHome\SASAddinforMi'"</definedName>
    <definedName name="_AMO_ContentDefinition_251164634.1" hidden="1">"'crosoftOffice\8\Styles\AMODefault.css"" range="""" auto=""False"" xTime=""00:00:00"" rTime=""00:00:00"" bgnew=""False"" nFmt=""False"" grphSet=""True"" imgY=""0"" imgX=""0"" redirect=""False""&gt;_x000D_
  &lt;files /&gt;_x000D_
  &lt;parents /&gt;_x000D_
  &lt;children /&gt;_x000D_
  &lt;param '"</definedName>
    <definedName name="_AMO_ContentDefinition_251164634.10" hidden="1">"'*************************************************************;&amp;#xA;&amp;#xA;&amp;#xA;TITLE1		justify=left &amp;quot;Tabell 1. Museer som tillfrågats och svarat samt svarsfrekvens 2019-2021, antal museer per kategori&amp;quot;;&amp;#xA;TITLE2		justify=left &amp;quot;Table 1. '"</definedName>
    <definedName name="_AMO_ContentDefinition_251164634.11" hidden="1">"'Surveyed and responding museums and including response rate 2019-2021, number of museums by category&amp;quot; ;&amp;#xA;FOOTNOTE1	justify=left italic &amp;quot;*  Ett centralt museum var tillfälligt stängda på grund av renovering under 2021 och har därför inte k'"</definedName>
    <definedName name="_AMO_ContentDefinition_251164634.12" hidden="1">"'unnat ge fullständigt svar på enkäten.&amp;quot;;&amp;#xA;FOOTNOTE2	justify=left italic &amp;quot;** Antalet svarande skiljer sig från förra årets rapport, Museer 2020, eftersom man då inkluderade museer som hade tillfälligt stängt på grund av coronapandemin.&amp;#xA'"</definedName>
    <definedName name="_AMO_ContentDefinition_251164634.13" hidden="1">"';									Tillfälligt stängda museer inkluderas inte i årets statistik.&amp;quot;;&amp;#xA;&amp;#xA;&amp;#xA;PROC TABULATE DATA=WORK.TABELL1;&amp;#xA;	where ar in (2019, 2020, 2021);&amp;#xA;	CLASS ar 			/	ORDER=UNFORMATTED;&amp;#xA;	CLASS kategoriB 	/	ORDER=UNFORMATTED MISSING '"</definedName>
    <definedName name="_AMO_ContentDefinition_251164634.14" hidden="1">"';&amp;#xA;	CLASS svarande 		/	ORDER=UNFORMATTED MISSING;&amp;#xA;	CLASS tillfragade 	/	ORDER=UNFORMATTED MISSING;&amp;#xA;	TABLE &amp;#xA;	(kategoriB= ' ' all='Totalt'*{style=[font_weight=bold]}), 	/* Row Dimension */&amp;#xA;	ar=' '*(tillfragade='Tillfrågade' svarande=''"</definedName>
    <definedName name="_AMO_ContentDefinition_251164634.15" hidden="1">"'Svarande')		/* Column Dimension */&amp;#xA;	/ box='Museikategori';&amp;#xA;	keylabel N=' ';&amp;#xA;	&amp;#xA;RUN; RUN; QUIT;TITLE; FOOTNOTE;&amp;#xA;&amp;#xA;********************************************************************************************************************'"</definedName>
    <definedName name="_AMO_ContentDefinition_251164634.16" hidden="1">"'********************************;&amp;#xA;&amp;#xA;proc sql; drop table tabell1; quit;&amp;#xA;&amp;#xA;&amp;#xA;&amp;#xA;"" /&gt;_x000D_
  &lt;param n=""ServerName"" v=""SASAppOA"" /&gt;_x000D_
&lt;/ContentDefinition&gt;'"</definedName>
    <definedName name="_AMO_ContentDefinition_251164634.2" hidden="1">"'n=""DisplayName"" v=""Program 1"" /&gt;_x000D_
  &lt;param n=""DisplayType"" v=""SAS-program"" /&gt;_x000D_
  &lt;param n=""Code"" v=""********************************************************************************************************************************************'"</definedName>
    <definedName name="_AMO_ContentDefinition_251164634.3" hidden="1">"'********&amp;#xA;&amp;#xA;TABELL 1. Museer som tillfrågats och svarat samt svarsfrekvens 2019-2021, antal museer per kategori&amp;#xA;&amp;#xA;2020: Tabellen har gjorts om så att den endast läser in siffror för senaste året. Tabell 1 ska bestå av två senaste åren &amp;#x'"</definedName>
    <definedName name="_AMO_ContentDefinition_251164634.4" hidden="1">"'A;		men får kompletteras i excel och utgå från publicerade siffror tidigare år.  &amp;#xA;  		Anledning är att variabeln svarande ej är korrekt för de som uppdaterat tidssserier*/&amp;#xA;*20220405 MO: Jag tycker att man kan använda uppdaterade data, jag ser '"</definedName>
    <definedName name="_AMO_ContentDefinition_251164634.5" hidden="1">"'inget problem med att uppgifterna &amp;#xA;	varierar mellan olika rapporter om det är de mest aktuella uppgifterna. Ska tabellen illustrera rapporterna över tid eller&amp;#xA;	svaren?;&amp;#xA;*20220406 MO: Vi har beslutat att inte inkludera tillfälligt stängda m'"</definedName>
    <definedName name="_AMO_ContentDefinition_251164634.6" hidden="1">"'useer, oavsett anledning. Museer med tillfälligt stängt pga &amp;#xA;	Corona med svar (bortfallB=55) kommer alltså inte att ingå i Museer 2021, till skillnad från Museer 2021;&amp;#xA;***************************************************************************'"</definedName>
    <definedName name="_AMO_ContentDefinition_251164634.7" hidden="1">"'*************************************************************************;&amp;#xA;&amp;#xA;data tabell1; &amp;#xA;set stat_ka.museer_03_21;   &amp;#xA;	if ar in (2019, 2020, 2021); &amp;#xA;	if bortfallB in (20, 21) then svarande=1; &amp;#xA;	if bortfallB in (20, 21, 22, 23'"</definedName>
    <definedName name="_AMO_ContentDefinition_251164634.8" hidden="1">"', 24) then tillfragade=1; /*Tar med de som svarat oavsett hur mycket, de som inte hade verksamhet underåret  &amp;#xA;																	och de som inte svarat men borde gjort det*/ &amp;#xA;	if tillfragade=1;&amp;#xA;	if myndighet=.; /*Tar bort administrativa mynd'"</definedName>
    <definedName name="_AMO_ContentDefinition_251164634.9" hidden="1">"'igheten/museiorganisationen*/&amp;#xA;&amp;#xA;	keep kategoriB ar svarande tillfragade museum dm_id myndstiftorg myndighet bortfall_grov bortfallB; &amp;#xA;run;&amp;#xA;&amp;#xA;&amp;#xA;***************************************************************************************'"</definedName>
    <definedName name="_AMO_XmlVersion" hidden="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9" i="24" l="1"/>
  <c r="U9" i="26"/>
  <c r="U9" i="27"/>
  <c r="U9" i="25"/>
  <c r="C5" i="12"/>
  <c r="C6" i="12"/>
  <c r="C7" i="12"/>
  <c r="C8" i="12"/>
  <c r="C9" i="12"/>
  <c r="C10" i="12"/>
  <c r="I5" i="12"/>
  <c r="I6" i="12"/>
  <c r="I7" i="12"/>
  <c r="I8" i="12"/>
  <c r="I9" i="12"/>
  <c r="I10" i="12"/>
  <c r="G5" i="12"/>
  <c r="G6" i="12"/>
  <c r="G7" i="12"/>
  <c r="G8" i="12"/>
  <c r="G9" i="12"/>
  <c r="G10" i="12"/>
  <c r="E5" i="12"/>
  <c r="E6" i="12"/>
  <c r="E7" i="12"/>
  <c r="E8" i="12"/>
  <c r="E9" i="12"/>
  <c r="E10" i="12"/>
  <c r="G4" i="6" l="1"/>
  <c r="G5" i="6"/>
  <c r="G6" i="6"/>
  <c r="G7" i="6"/>
  <c r="G8" i="6"/>
  <c r="G9" i="6"/>
  <c r="G11" i="6"/>
  <c r="G12" i="6"/>
  <c r="G13" i="6"/>
  <c r="F10" i="6"/>
  <c r="E10" i="6"/>
  <c r="E15" i="6" s="1"/>
  <c r="G10" i="6" l="1"/>
  <c r="F15" i="6"/>
  <c r="G15" i="6" s="1"/>
  <c r="B9" i="27"/>
  <c r="C9" i="27"/>
  <c r="D9" i="27"/>
  <c r="E9" i="27"/>
  <c r="F9" i="27"/>
  <c r="G9" i="27"/>
  <c r="H9" i="27"/>
  <c r="I9" i="27"/>
  <c r="J9" i="27"/>
  <c r="K9" i="27"/>
  <c r="L9" i="27"/>
  <c r="M9" i="27"/>
  <c r="N9" i="27"/>
  <c r="O9" i="27"/>
  <c r="P9" i="27"/>
  <c r="Q9" i="27"/>
  <c r="R9" i="27"/>
  <c r="S9" i="27"/>
  <c r="T9" i="27"/>
  <c r="B9" i="26"/>
  <c r="C9" i="26"/>
  <c r="D9" i="26"/>
  <c r="E9" i="26"/>
  <c r="F9" i="26"/>
  <c r="G9" i="26"/>
  <c r="H9" i="26"/>
  <c r="I9" i="26"/>
  <c r="J9" i="26"/>
  <c r="K9" i="26"/>
  <c r="L9" i="26"/>
  <c r="M9" i="26"/>
  <c r="N9" i="26"/>
  <c r="O9" i="26"/>
  <c r="P9" i="26"/>
  <c r="Q9" i="26"/>
  <c r="R9" i="26"/>
  <c r="S9" i="26"/>
  <c r="T9" i="26"/>
  <c r="B9" i="25" l="1"/>
  <c r="C9" i="25"/>
  <c r="D9" i="25"/>
  <c r="E9" i="25"/>
  <c r="F9" i="25"/>
  <c r="G9" i="25"/>
  <c r="H9" i="25"/>
  <c r="I9" i="25"/>
  <c r="J9" i="25"/>
  <c r="K9" i="25"/>
  <c r="L9" i="25"/>
  <c r="M9" i="25"/>
  <c r="N9" i="25"/>
  <c r="O9" i="25"/>
  <c r="P9" i="25"/>
  <c r="Q9" i="25"/>
  <c r="R9" i="25"/>
  <c r="S9" i="25"/>
  <c r="T9" i="25"/>
  <c r="B9" i="24"/>
  <c r="C9" i="24"/>
  <c r="D9" i="24"/>
  <c r="E9" i="24"/>
  <c r="F9" i="24"/>
  <c r="G9" i="24"/>
  <c r="H9" i="24"/>
  <c r="I9" i="24"/>
  <c r="J9" i="24"/>
  <c r="K9" i="24"/>
  <c r="L9" i="24"/>
  <c r="M9" i="24"/>
  <c r="N9" i="24"/>
  <c r="O9" i="24"/>
  <c r="P9" i="24"/>
  <c r="Q9" i="24"/>
  <c r="R9" i="24"/>
  <c r="S9" i="24"/>
  <c r="T9" i="24"/>
  <c r="J4" i="35"/>
  <c r="J5" i="35"/>
  <c r="J6" i="35"/>
  <c r="J7" i="35"/>
  <c r="J9" i="35"/>
  <c r="J8" i="35"/>
  <c r="J10" i="35"/>
  <c r="H4" i="32"/>
  <c r="H5" i="32" l="1"/>
  <c r="H6" i="32"/>
  <c r="H7" i="32"/>
  <c r="H8" i="32"/>
  <c r="H9" i="32"/>
  <c r="I5" i="13" l="1"/>
  <c r="I6" i="13"/>
  <c r="I7" i="13"/>
  <c r="I8" i="13"/>
  <c r="I9" i="13"/>
  <c r="I10" i="13"/>
  <c r="I11" i="13"/>
  <c r="I12" i="13"/>
  <c r="I13" i="13"/>
  <c r="I14" i="13"/>
  <c r="I15" i="13"/>
  <c r="I16" i="13"/>
  <c r="I4" i="13"/>
  <c r="K6" i="12"/>
  <c r="K9" i="12" l="1"/>
  <c r="K10" i="12"/>
  <c r="K8" i="12"/>
  <c r="K5" i="12"/>
  <c r="K7" i="12"/>
  <c r="D13" i="6"/>
  <c r="B10" i="6"/>
  <c r="C10" i="6"/>
  <c r="D8" i="6"/>
  <c r="D9" i="6"/>
  <c r="D12" i="6"/>
  <c r="D11" i="6"/>
  <c r="D7" i="6"/>
  <c r="D6" i="6"/>
  <c r="D5" i="6"/>
  <c r="D4" i="6"/>
  <c r="D10" i="6" l="1"/>
</calcChain>
</file>

<file path=xl/sharedStrings.xml><?xml version="1.0" encoding="utf-8"?>
<sst xmlns="http://schemas.openxmlformats.org/spreadsheetml/2006/main" count="1634" uniqueCount="765">
  <si>
    <t>Centrala museer</t>
  </si>
  <si>
    <t>Aktiviteter</t>
  </si>
  <si>
    <t>Visningar/guidningar inom museet</t>
  </si>
  <si>
    <t>Filmvisningar</t>
  </si>
  <si>
    <t>Övrig programverksamhet inom museet</t>
  </si>
  <si>
    <t>Kurser/studiecirklar</t>
  </si>
  <si>
    <t>Vandringar utanför museet</t>
  </si>
  <si>
    <t>Övrig programverksamhet utanför museet</t>
  </si>
  <si>
    <t>Antal svar</t>
  </si>
  <si>
    <t>Museikategori</t>
  </si>
  <si>
    <t>Övriga statliga museer</t>
  </si>
  <si>
    <t>Regionala museer</t>
  </si>
  <si>
    <t>Kommunala museer</t>
  </si>
  <si>
    <t>Övriga museer</t>
  </si>
  <si>
    <t>Totalt</t>
  </si>
  <si>
    <t>Table heading in English</t>
  </si>
  <si>
    <t>Länk till dokumentation om statistiken hos SCB</t>
  </si>
  <si>
    <t>Tabell 1</t>
  </si>
  <si>
    <t>Tabell 2</t>
  </si>
  <si>
    <t>Figur 1</t>
  </si>
  <si>
    <t>Tabell 3</t>
  </si>
  <si>
    <t>Tabell 5</t>
  </si>
  <si>
    <t>Tabell 6</t>
  </si>
  <si>
    <t>Figur 2</t>
  </si>
  <si>
    <t>Tabell 7</t>
  </si>
  <si>
    <t>Tabell 8</t>
  </si>
  <si>
    <t>Figur 3</t>
  </si>
  <si>
    <t>Figur 4</t>
  </si>
  <si>
    <t>Denna tabellbilaga tillhör publiceringsserien Sveriges officiella statistik</t>
  </si>
  <si>
    <t>Tabellrubrik på svenska</t>
  </si>
  <si>
    <t>Tillfrågade</t>
  </si>
  <si>
    <t>Svarande</t>
  </si>
  <si>
    <t>Museer med mindre än en årsarbetskraft</t>
  </si>
  <si>
    <t>Botaniska trädgårdar och arboretum</t>
  </si>
  <si>
    <t>Andra museer</t>
  </si>
  <si>
    <t>Övriga museer som omfattas av museilagen</t>
  </si>
  <si>
    <t>Museer som aldrig svarat på årsarbetskrafter</t>
  </si>
  <si>
    <t>Summa</t>
  </si>
  <si>
    <t>Statlig myndighet</t>
  </si>
  <si>
    <t>Regional verksamhet</t>
  </si>
  <si>
    <t>Kommunal verksamhet</t>
  </si>
  <si>
    <t>Stiftelse</t>
  </si>
  <si>
    <t>Ideell förening</t>
  </si>
  <si>
    <t>Ekonomisk förening</t>
  </si>
  <si>
    <t>Företag</t>
  </si>
  <si>
    <t xml:space="preserve">Antal svar </t>
  </si>
  <si>
    <t>Andel besök barn och unga (%)</t>
  </si>
  <si>
    <t>Andel skolbesök (%)</t>
  </si>
  <si>
    <t>Totalt antal svarande</t>
  </si>
  <si>
    <t>Inriktning</t>
  </si>
  <si>
    <t>Allmänt museum</t>
  </si>
  <si>
    <t>Arbetslivsmuseum</t>
  </si>
  <si>
    <t>Djurpark och akvarium</t>
  </si>
  <si>
    <t>Ekomuseum</t>
  </si>
  <si>
    <t>Etnografi och antropologi</t>
  </si>
  <si>
    <t>Friluftsmuseum</t>
  </si>
  <si>
    <t>Historia och arkeologi</t>
  </si>
  <si>
    <t>Konst</t>
  </si>
  <si>
    <t>Lokalhistoria och hembygd</t>
  </si>
  <si>
    <t>Naturhistoria och naturvetenskap</t>
  </si>
  <si>
    <t>Specialinriktat museum</t>
  </si>
  <si>
    <t>Vetenskap och teknik</t>
  </si>
  <si>
    <t>Övrigt</t>
  </si>
  <si>
    <t>Botanisk trädgård och arboretum</t>
  </si>
  <si>
    <t>Andel  (%)</t>
  </si>
  <si>
    <t>Workshoppar/prova-på-aktiviteter</t>
  </si>
  <si>
    <t>Föredrag/seminarier/debatter/samtal</t>
  </si>
  <si>
    <t>Konserter/musikevenemang/scenkonstföreställningar</t>
  </si>
  <si>
    <t>Totalt antal publika aktiviteter</t>
  </si>
  <si>
    <t>Utställningar</t>
  </si>
  <si>
    <t>Permanenta utställningar</t>
  </si>
  <si>
    <t>Tillfälliga utställningar</t>
  </si>
  <si>
    <t>Vandringsutställningar</t>
  </si>
  <si>
    <t xml:space="preserve">     Varav egenproducerade</t>
  </si>
  <si>
    <t xml:space="preserve">     Varav nyproducerade</t>
  </si>
  <si>
    <t>Utställningsplatser</t>
  </si>
  <si>
    <t>Totalt antal utställningar</t>
  </si>
  <si>
    <t>Museer som svarat</t>
  </si>
  <si>
    <t>Rapporterade men inte bortfallskompletterade uppgifter.</t>
  </si>
  <si>
    <t>Intäkter</t>
  </si>
  <si>
    <t>Kostnader</t>
  </si>
  <si>
    <t>Svar på alla nyckelfrågor</t>
  </si>
  <si>
    <t>Svar på vissa nyckelfrågor</t>
  </si>
  <si>
    <t>Nedlagt museum</t>
  </si>
  <si>
    <t>Ingen museal verksamhet under året</t>
  </si>
  <si>
    <t>Inga svar</t>
  </si>
  <si>
    <t>Samtliga</t>
  </si>
  <si>
    <t>Ej tillräckligt många svar</t>
  </si>
  <si>
    <t>Ej museum enligt definition</t>
  </si>
  <si>
    <t>Går inte att särredovisa verksamheten</t>
  </si>
  <si>
    <t>*Museer som svarat på alla eller vissa nyckelfrågor</t>
  </si>
  <si>
    <t>Bidrag från Arbetsförmedlingen</t>
  </si>
  <si>
    <t>Regionala bidrag</t>
  </si>
  <si>
    <t>Kommunala bidrag</t>
  </si>
  <si>
    <t>Bidrag från EU</t>
  </si>
  <si>
    <t>Övriga bidrag</t>
  </si>
  <si>
    <t>Samtliga bidrag</t>
  </si>
  <si>
    <t>Entréavgifter</t>
  </si>
  <si>
    <t>Försäljning</t>
  </si>
  <si>
    <t>Sponsring</t>
  </si>
  <si>
    <t>Donationer</t>
  </si>
  <si>
    <t>Fondavkastning</t>
  </si>
  <si>
    <t>Ränteavkastning</t>
  </si>
  <si>
    <t>Övriga intäkter</t>
  </si>
  <si>
    <t>Samtliga intäkter från andra källor</t>
  </si>
  <si>
    <t>Uppdragsverksamhet</t>
  </si>
  <si>
    <t>Antal</t>
  </si>
  <si>
    <t>Se tabell 22 för underlag till figuren.</t>
  </si>
  <si>
    <t>Svarande 2021</t>
  </si>
  <si>
    <t>Tillfrågade 2021</t>
  </si>
  <si>
    <t>Bortfall</t>
  </si>
  <si>
    <t>Övertäckning</t>
  </si>
  <si>
    <t>Antal svar
2021</t>
  </si>
  <si>
    <t>Antal svar
2020</t>
  </si>
  <si>
    <t>Besök
2020</t>
  </si>
  <si>
    <t>Centrala museer 2020</t>
  </si>
  <si>
    <t>Centrala museer 2021</t>
  </si>
  <si>
    <t>Antal besök 2021</t>
  </si>
  <si>
    <t>Museer som svarat 2021</t>
  </si>
  <si>
    <t>Årsarbetskrafter 2021</t>
  </si>
  <si>
    <t>2003</t>
  </si>
  <si>
    <t>2004</t>
  </si>
  <si>
    <t>2005</t>
  </si>
  <si>
    <t>2006</t>
  </si>
  <si>
    <t>2007</t>
  </si>
  <si>
    <t>2008</t>
  </si>
  <si>
    <t>2009</t>
  </si>
  <si>
    <t>2010</t>
  </si>
  <si>
    <t>2011</t>
  </si>
  <si>
    <t>2012</t>
  </si>
  <si>
    <t>2013</t>
  </si>
  <si>
    <t>2014</t>
  </si>
  <si>
    <t>2015</t>
  </si>
  <si>
    <t>2016</t>
  </si>
  <si>
    <t>2017</t>
  </si>
  <si>
    <t>2018</t>
  </si>
  <si>
    <t>2019</t>
  </si>
  <si>
    <t>2020</t>
  </si>
  <si>
    <t>2021</t>
  </si>
  <si>
    <t>Museiktategori</t>
  </si>
  <si>
    <t>Bortfallskompletterade värden.</t>
  </si>
  <si>
    <t xml:space="preserve">Museikategori </t>
  </si>
  <si>
    <t>Besök</t>
  </si>
  <si>
    <t>Variabel</t>
  </si>
  <si>
    <t>Fri entré för alla hela året</t>
  </si>
  <si>
    <t>Aldrig fri entré</t>
  </si>
  <si>
    <t>Andel</t>
  </si>
  <si>
    <r>
      <t>Museikategorierna ö</t>
    </r>
    <r>
      <rPr>
        <i/>
        <sz val="9"/>
        <color theme="1"/>
        <rFont val="Times New Roman"/>
        <family val="1"/>
      </rPr>
      <t>vriga museer som omfattas av museilagen</t>
    </r>
    <r>
      <rPr>
        <sz val="9"/>
        <color theme="1"/>
        <rFont val="Times New Roman"/>
        <family val="1"/>
      </rPr>
      <t> och </t>
    </r>
    <r>
      <rPr>
        <i/>
        <sz val="9"/>
        <color theme="1"/>
        <rFont val="Times New Roman"/>
        <family val="1"/>
      </rPr>
      <t>andra museer</t>
    </r>
    <r>
      <rPr>
        <sz val="9"/>
        <color theme="1"/>
        <rFont val="Times New Roman"/>
        <family val="1"/>
      </rPr>
      <t xml:space="preserve"> har slagits ihop och redovisas tillsammans med den tidigare kategorin Övriga museer. </t>
    </r>
  </si>
  <si>
    <t>Procent 2021</t>
  </si>
  <si>
    <t>Tillbaka till innehållsförteckning</t>
  </si>
  <si>
    <r>
      <t>Museikategorierna ö</t>
    </r>
    <r>
      <rPr>
        <i/>
        <sz val="9"/>
        <color theme="1"/>
        <rFont val="Times New Roman"/>
        <family val="1"/>
      </rPr>
      <t>vriga museer som omfattas av museilagen</t>
    </r>
    <r>
      <rPr>
        <sz val="9"/>
        <color theme="1"/>
        <rFont val="Times New Roman"/>
        <family val="1"/>
      </rPr>
      <t> och </t>
    </r>
    <r>
      <rPr>
        <i/>
        <sz val="9"/>
        <color theme="1"/>
        <rFont val="Times New Roman"/>
        <family val="1"/>
      </rPr>
      <t>andra museer</t>
    </r>
    <r>
      <rPr>
        <sz val="9"/>
        <color theme="1"/>
        <rFont val="Times New Roman"/>
        <family val="1"/>
      </rPr>
      <t xml:space="preserve"> har slagits ihop och redovisas tillsammans med den tidigare kategorin </t>
    </r>
    <r>
      <rPr>
        <i/>
        <sz val="9"/>
        <color theme="1"/>
        <rFont val="Times New Roman"/>
        <family val="1"/>
      </rPr>
      <t>övriga museer</t>
    </r>
    <r>
      <rPr>
        <sz val="9"/>
        <color theme="1"/>
        <rFont val="Times New Roman"/>
        <family val="1"/>
      </rPr>
      <t xml:space="preserve">. </t>
    </r>
  </si>
  <si>
    <t>* Barn och unga avser i de flesta fall upp till 18 år, men en del museer inkluderar även unga vuxna och övre åldersgräns varierar.</t>
  </si>
  <si>
    <t>Fri entré någon gång per vecka</t>
  </si>
  <si>
    <t>Entré på vissa utställningar</t>
  </si>
  <si>
    <t>Årsarbetskrafter</t>
  </si>
  <si>
    <t>1. Centrala museer</t>
  </si>
  <si>
    <t>2. Övriga statliga museer</t>
  </si>
  <si>
    <t>3. Regionala museer</t>
  </si>
  <si>
    <t>4. Kommunala museer</t>
  </si>
  <si>
    <t>5. Övriga museer som omfattas av museilagen</t>
  </si>
  <si>
    <t>6. Andra museer</t>
  </si>
  <si>
    <t>7. Museer med mindre än en årsarbetskraft</t>
  </si>
  <si>
    <t>8. Botaniska trädgårdar och arboretum</t>
  </si>
  <si>
    <t>9. Museer som aldrig svarat på årsarbetskrafter</t>
  </si>
  <si>
    <t>Se tabell 23 för underlag till figuren.</t>
  </si>
  <si>
    <t>Alla museer som tas med i rapporten*</t>
  </si>
  <si>
    <t>Museikategorierna övriga museer som omfattas av museilagen och andra museer har slagits ihop och redovisas tillsammans med den tidigare kategorin övriga museer.</t>
  </si>
  <si>
    <t>Underlag till figur 3.</t>
  </si>
  <si>
    <t>Underlag till figur 4.</t>
  </si>
  <si>
    <t>Underlag till figur 8.</t>
  </si>
  <si>
    <t>Andel total</t>
  </si>
  <si>
    <t>Figur 5</t>
  </si>
  <si>
    <t>Figur 6</t>
  </si>
  <si>
    <t>Figur 7</t>
  </si>
  <si>
    <t>Figur 8</t>
  </si>
  <si>
    <t>Kvinnor</t>
  </si>
  <si>
    <t>Män</t>
  </si>
  <si>
    <t>Tabell 9</t>
  </si>
  <si>
    <t>Tabell 11</t>
  </si>
  <si>
    <t>Tabell 12</t>
  </si>
  <si>
    <t>Tabell 13</t>
  </si>
  <si>
    <t>Tabell 14</t>
  </si>
  <si>
    <t>Museer som fått utskicket</t>
  </si>
  <si>
    <t>Tabell 15</t>
  </si>
  <si>
    <t>Tabell 16</t>
  </si>
  <si>
    <t>Tabell 17</t>
  </si>
  <si>
    <t>Tabell 18</t>
  </si>
  <si>
    <t>Tabell 19</t>
  </si>
  <si>
    <t>Tabell 20</t>
  </si>
  <si>
    <t>Tabell 21</t>
  </si>
  <si>
    <t>Tabell 22</t>
  </si>
  <si>
    <t>Tabell 23</t>
  </si>
  <si>
    <t>Tabell 4</t>
  </si>
  <si>
    <t>Museer 2022</t>
  </si>
  <si>
    <t>Tabeller för stora museer</t>
  </si>
  <si>
    <t>Tabeller i bilaga I</t>
  </si>
  <si>
    <t>Tabell som bara ingår i denna bilaga</t>
  </si>
  <si>
    <t>Figur 1. Museer som fått enkäten, tillfrågats att besvara den samt besvarat enkäten 2022, antal.</t>
  </si>
  <si>
    <t>Figure 1. Museums included in the circular, surveyed and responding museums 2022, number.</t>
  </si>
  <si>
    <t>Tabell 2. Museernas organisationsform per museikategori 2022, antal</t>
  </si>
  <si>
    <t>Table 2. The museums' organisation form by museum category 2022, number</t>
  </si>
  <si>
    <t>Tabell 3. Samlingarnas huvudsakliga inriktning per museikategori 2022, antal och andel i procent.</t>
  </si>
  <si>
    <t>Table 3. The collections' main focus by category 2022, number and percentage.</t>
  </si>
  <si>
    <t>Figur 2. Samlingarnas samtliga inriktningar 2022, antal museer per inriktning.</t>
  </si>
  <si>
    <t>Figure 2. All focuses of the collections 2022, number of museums per focus.</t>
  </si>
  <si>
    <t>Figur 3. Antal besök per museikategori 2003–2022, antal.</t>
  </si>
  <si>
    <t>Figur 3. Visits by museum category 2003–2022, number.</t>
  </si>
  <si>
    <t>Tabell 4. Verksamhetsbesök av barn och unga* samt svarande museer per museikategori 2022, antal och andel i procent.</t>
  </si>
  <si>
    <t>Table 4. Exhibition visits by children and adolescents* and responding museums by museum category 2022, number and percent.</t>
  </si>
  <si>
    <t>Tabell 6. Museer med fri entré och entréavgift för vuxna* per museikategori 2022, antal museer och median i kronor.</t>
  </si>
  <si>
    <t>Table 6. Free entrance at museums and entrance fee by museum category 2022, number of museums and median in SEK.</t>
  </si>
  <si>
    <t>Figure 4. Total revenues and costs by museum category 2003–2022, SEK millions.</t>
  </si>
  <si>
    <t>Figur 5. Intäkter från offentliga bidrag eller anslag per museikategori 2022, procent av totala intäkter.</t>
  </si>
  <si>
    <t>Figure 5. Revenues from public grants by museum category 2022, percent of total revenues.</t>
  </si>
  <si>
    <t>Figur 6. Övriga intäkter från andra källor per museikategori 2022, procent av totala intäkter</t>
  </si>
  <si>
    <t>Figure 6. Other revenues from other sources by museum category 2022, percent of total revenue</t>
  </si>
  <si>
    <t>Figur 7. Kostnader per kostnadsslag och museikategori 2022, procent av totala kostnader.</t>
  </si>
  <si>
    <t>Figure 7. Costs by type of costs and museum category 2022, percent of total costs.</t>
  </si>
  <si>
    <t>Figur 8. Avlönade årsarbetskrafter per museikategori 2003–2022, antal.</t>
  </si>
  <si>
    <t>Figure 8. Paid full-time equivalents by museum category 2003–2022, number.</t>
  </si>
  <si>
    <t>Tabell 9. Könsfördelning av årsarbetskrafter per museikategori 2022, procent.</t>
  </si>
  <si>
    <t>Table 9. Gender balance of paid full-time equivalents by museum category 2022, percent.</t>
  </si>
  <si>
    <t>Tabell 1. Museer som tillfrågats och svarat per museikategori 2020–2022, antal och svarsfrekvens.</t>
  </si>
  <si>
    <t>Table 1. Surveyed and responding museums by museum category 2020–2022, number and response rate.</t>
  </si>
  <si>
    <t>Tabell 5. Unika besök på museets webbplats samt svarande museer per museikategori 2020–2022, antal.</t>
  </si>
  <si>
    <t>Table 5. Unique visits to the museums' website and responding museums by museum category 2020–2022, number.</t>
  </si>
  <si>
    <t>Table 7. Exhibitions at central museums 2020–2022 and museums with at least 10 full-time equivalents 2022, number.</t>
  </si>
  <si>
    <t>Tabell 8. Publika aktiviteter på centrala museer 2020–2022 och på samtliga museer med minst 10 årsarbetskrafter 2022, antal.</t>
  </si>
  <si>
    <t>Table 8. Public activities at central museums 2020–2022 and at all museums with at least 10 full-time equivalents 2022, number.</t>
  </si>
  <si>
    <t>Tabellänk</t>
  </si>
  <si>
    <t>Tabeller för små museer och botaniska trädgårdar*</t>
  </si>
  <si>
    <t>*Ej officiell statistik</t>
  </si>
  <si>
    <t>Tillfrågade 2022</t>
  </si>
  <si>
    <t>Svarande 2022</t>
  </si>
  <si>
    <t>Procent 2022</t>
  </si>
  <si>
    <t>Tabell 1. Museer som tillfrågats och svarat per museikategori 2021 och 2022, antal och svarsfrekvens.</t>
  </si>
  <si>
    <t>Table 1. Surveyed and responding museums by museum category 2021 and 2022, number and response rate.</t>
  </si>
  <si>
    <t>Tabell 2. Museernas organisationsform per museikategori 2022, antal.</t>
  </si>
  <si>
    <t>Table 2. The museums' organisation form by museum category 2022, number.</t>
  </si>
  <si>
    <t>Antal svar 2022</t>
  </si>
  <si>
    <t xml:space="preserve">Besök
2021 </t>
  </si>
  <si>
    <t>Besök
 2022</t>
  </si>
  <si>
    <t>Centrala museer 2022</t>
  </si>
  <si>
    <t>Samtliga museer 2022</t>
  </si>
  <si>
    <t>Figur 4. Totala intäkter och kostnader per museikategori 2003–2022, miljoner kronor.</t>
  </si>
  <si>
    <t>Antal besök 2022</t>
  </si>
  <si>
    <t>Museer som svarat 2022</t>
  </si>
  <si>
    <t>Årsarbetskrafter 2022</t>
  </si>
  <si>
    <t>2022</t>
  </si>
  <si>
    <t>Bortfallskompletterade värden 2003–2019 samt 2022. År 2020–2021 imputeras inga värden över besök. Detta innebär en underskattning av siffrorna för de åren och jämförelser bakåt i tiden mer osäkra.</t>
  </si>
  <si>
    <t>Tabellen utgör underlag till figur 5.</t>
  </si>
  <si>
    <t>Tabellen utgör underlag till figur 6.</t>
  </si>
  <si>
    <t>Tabellen utgör underlag till figur 7.</t>
  </si>
  <si>
    <t>Länk till rapporten Museer 2022</t>
  </si>
  <si>
    <t>Figure 2. All focuses of the collections 2022,  number of museums per focus.</t>
  </si>
  <si>
    <t>Annan</t>
  </si>
  <si>
    <t>Tabell 24</t>
  </si>
  <si>
    <t>Tabell 11. Samlingarnas huvudsakliga inriktning på små museer och botaniska trädgårdar 2022, antal.</t>
  </si>
  <si>
    <t>Tabell 12. Besök på svarande små museer och botaniska trädgårdar 2021–2022, antal.</t>
  </si>
  <si>
    <t>Tabell 13. Totala intäkter och kostnader för svarande museer och botaniska trädgårdar 2022, tusentals kronor och antal.</t>
  </si>
  <si>
    <t>Tabell 14. Betalda årsarbetskrafter på svarande små museer och botaniska trädgårdar 2021–2022, antal.</t>
  </si>
  <si>
    <t>Tabell 15. Andel av det totala värdet baserat på inrapporterade värden per museikategori och variabel 2003–2022, procent.</t>
  </si>
  <si>
    <t>Tabell 16. Tillfrågade och svarande museer samt bortfall och övertäckning per museikategori 2022, antal.</t>
  </si>
  <si>
    <t>Tabell 17. Museer som tillfrågats och svarat per museikategori 2003–2022, antal.</t>
  </si>
  <si>
    <t>Tabell 18. Antal besök per museikategori 2003–2022, antal.</t>
  </si>
  <si>
    <t>Tabell 19. Totala intäkter per museikategori 2003–2022, miljoner kronor.</t>
  </si>
  <si>
    <t>Tabell 20. Totala kostnader per museikategori 2003–2022, miljoner kronor.</t>
  </si>
  <si>
    <t>Tabell 21. Avlönade årsarbetskrafter per museikategori 2003–2022, antal.</t>
  </si>
  <si>
    <t>Tabell 22. Intäkter från offentliga bidrag eller anslag per museikategori 2022, procent av totala intäkter.</t>
  </si>
  <si>
    <t>Tabell 23. Övriga intäkter från andra källor per museikategori 2022, procent av totala intäkter.</t>
  </si>
  <si>
    <t>Tabell 24. Kostnader per kostnadsslag och museikategori 2022, procent av totala kostnader.</t>
  </si>
  <si>
    <t>Table 11. The collections main focus at small museums and botanical gardens 2022, number.</t>
  </si>
  <si>
    <t>Table 12. Visits at responding small museums and botanical gardens  2021–2022, number.</t>
  </si>
  <si>
    <t>Table 13. Total revenues and costs for responding small museums and botanical gardens 2022, SEK thousands and number.</t>
  </si>
  <si>
    <t>Table 14. Paid full-time equivalents at responding small museums and botanical gardens 2021–2022, number.</t>
  </si>
  <si>
    <t>Table 15. Proportion of total values based on reported values by museum category and variable 2003–2022, percent.</t>
  </si>
  <si>
    <t>Table 16. Surveyed and responding museums, non-responses and duplicates by museum category 2022, number.</t>
  </si>
  <si>
    <t>Table 17. Surveyed and responding museums by museum category 2003–2022, number.</t>
  </si>
  <si>
    <t>Table 18. Visits by museum category 2003–2022, number.</t>
  </si>
  <si>
    <t>Table 19. Total revenues by museum category 2003–2022, SEK millions.</t>
  </si>
  <si>
    <t>Table 20. Total costs by museum category 2003–2022, SEK millions.</t>
  </si>
  <si>
    <t>Table 21. Paid full-time equivalents by museum category 2003–2022, number</t>
  </si>
  <si>
    <t>Table 22. Revenue from public grants by museum category 2022, percent of total revenue.</t>
  </si>
  <si>
    <t>Table 23. Other revenue from other sources by museum category 2022, percent of total revenue.</t>
  </si>
  <si>
    <t>Table 24. Costs by type of costs and museum category 2022, percent of total costs.</t>
  </si>
  <si>
    <t>Tabell 10. Andel årsarbetskrafter i ledande ställning per kön och museikategori 2022, procent</t>
  </si>
  <si>
    <t>Table 10. Managerial full-time equivalents by gender and museum category 2022, percent</t>
  </si>
  <si>
    <t>Andel årsarbetskraft i ledande ställning</t>
  </si>
  <si>
    <t>Tabell 12. Besök på svarande små museer och botaniska trädgårdar 2021 och 2022, antal.</t>
  </si>
  <si>
    <t>Tabell 14. Betalda årsarbetskrafter på svarande små museer och botaniska trädgårdar 2021 och 2022, antal.</t>
  </si>
  <si>
    <t>Table 14. Paid full-time equivalents at responding small museums and botanical gardens 2021 and 2022, number.</t>
  </si>
  <si>
    <t>Table 21. Paid full-time equivalents by museum category 2003–2022, number.</t>
  </si>
  <si>
    <t>Se tabell 24 för underlag till figuren.</t>
  </si>
  <si>
    <t>Tabell 10</t>
  </si>
  <si>
    <t>Se tabell 21 i Excel-bilaga för underlag till figuren.</t>
  </si>
  <si>
    <t>Se tabell 18 i Excel-bilaga för underlag till figuren.</t>
  </si>
  <si>
    <t>Se tabell 19-20 i Excel-bilaga för underlag till figuren.</t>
  </si>
  <si>
    <t>Bortfallskompletterade värden 2003–2019 samt 2022. År 2020–2021 enbart observerade värden.</t>
  </si>
  <si>
    <t>*Om museet har fri entré för vuxna har de också fri entré för barn och unga.</t>
  </si>
  <si>
    <t>Table 12. Visits at responding small museums and botanical gardens 2021 and 2022, number.</t>
  </si>
  <si>
    <t>Statliga bidrag*</t>
  </si>
  <si>
    <t>* Inklusive medel från Kultursamverkansmodellen, som fördelas av regionerna.</t>
  </si>
  <si>
    <t>Kommun</t>
  </si>
  <si>
    <t>Museum</t>
  </si>
  <si>
    <t>Anläggningsbesök</t>
  </si>
  <si>
    <t>Verksamhetsbesök</t>
  </si>
  <si>
    <t>Verksamhetsbesök: Barn</t>
  </si>
  <si>
    <t>Filialbesök</t>
  </si>
  <si>
    <t>Län</t>
  </si>
  <si>
    <t>Stockholms län</t>
  </si>
  <si>
    <t>Stockholm</t>
  </si>
  <si>
    <t>Uppsala län</t>
  </si>
  <si>
    <t>Enköping</t>
  </si>
  <si>
    <t>Uppsala linneanska trädgårdar</t>
  </si>
  <si>
    <t>Uppsala</t>
  </si>
  <si>
    <t>Botaniska trädgården i Göteborg</t>
  </si>
  <si>
    <t>Västra Götalands län</t>
  </si>
  <si>
    <t>Göteborg</t>
  </si>
  <si>
    <t>Västerbottens län</t>
  </si>
  <si>
    <t>Tabell 27. Besök på botaniska trädgårdar som svarat på enkäten 2022, antal.</t>
  </si>
  <si>
    <t>Table 27. Visits to botanical gardens that responded the survey 2022, number.</t>
  </si>
  <si>
    <t>Södermanlands län</t>
  </si>
  <si>
    <t>Östergötlands län</t>
  </si>
  <si>
    <t>Jönköpings län</t>
  </si>
  <si>
    <t>Kronobergs län</t>
  </si>
  <si>
    <t>Kalmar län</t>
  </si>
  <si>
    <t>Gotlands län</t>
  </si>
  <si>
    <t>Blekinge län</t>
  </si>
  <si>
    <t>Skåne län</t>
  </si>
  <si>
    <t>Hallands län</t>
  </si>
  <si>
    <t>Värmlands län</t>
  </si>
  <si>
    <t>Örebro län</t>
  </si>
  <si>
    <t>Västmanlands län</t>
  </si>
  <si>
    <t>Dalarnas län</t>
  </si>
  <si>
    <t>Gävleborgs län</t>
  </si>
  <si>
    <t>Västernorrlands län</t>
  </si>
  <si>
    <t>Jämtlands län</t>
  </si>
  <si>
    <t>Norrbottens län</t>
  </si>
  <si>
    <t>-</t>
  </si>
  <si>
    <t>Antal museer</t>
  </si>
  <si>
    <t>- Värdet har utelämnats på grund av för får svar.</t>
  </si>
  <si>
    <t>Blekinge län</t>
  </si>
  <si>
    <t>Karlskrona</t>
  </si>
  <si>
    <t>Blekinge museum</t>
  </si>
  <si>
    <t>Vet ej</t>
  </si>
  <si>
    <t>Marinmuseum</t>
  </si>
  <si>
    <t>Inga filialer</t>
  </si>
  <si>
    <t>Dalarnas län</t>
  </si>
  <si>
    <t>Avesta</t>
  </si>
  <si>
    <t>Avesta Art</t>
  </si>
  <si>
    <t>Avesta Visentpark</t>
  </si>
  <si>
    <t>Ej svarat</t>
  </si>
  <si>
    <t>Falun</t>
  </si>
  <si>
    <t>Dalarnas idrottsmuseum</t>
  </si>
  <si>
    <t>Dalarnas museum</t>
  </si>
  <si>
    <t>Hedemora</t>
  </si>
  <si>
    <t>Säter</t>
  </si>
  <si>
    <t>Mentalvårdsmuseet</t>
  </si>
  <si>
    <t>Leksand</t>
  </si>
  <si>
    <t>Museet i Leksands kulturhus</t>
  </si>
  <si>
    <t>Polhemsmuseet</t>
  </si>
  <si>
    <t>Älvdalen</t>
  </si>
  <si>
    <t>Porfyr- och Hagströmmuseet</t>
  </si>
  <si>
    <t>Mora</t>
  </si>
  <si>
    <t>Siljansfors Skogsmuseum</t>
  </si>
  <si>
    <t>Zornsamlingarna</t>
  </si>
  <si>
    <t>Gotlands län</t>
  </si>
  <si>
    <t>Gävleborgs län</t>
  </si>
  <si>
    <t>Bollnäs</t>
  </si>
  <si>
    <t>Bollnäs museum &amp; konsthall</t>
  </si>
  <si>
    <t>Hudiksvall</t>
  </si>
  <si>
    <t>Hälsinglands museum</t>
  </si>
  <si>
    <t>Gävle</t>
  </si>
  <si>
    <t>Järnvägsmuseet</t>
  </si>
  <si>
    <t>Länsmuseet Gävleborg</t>
  </si>
  <si>
    <t>Söderhamn</t>
  </si>
  <si>
    <t>Söderhamns Stadsmuseum</t>
  </si>
  <si>
    <t>Hallands län</t>
  </si>
  <si>
    <t>Halmstad</t>
  </si>
  <si>
    <t>Hallands konstmuseum</t>
  </si>
  <si>
    <t>Falkenberg</t>
  </si>
  <si>
    <t>Rian designmuseum</t>
  </si>
  <si>
    <t>Laholm</t>
  </si>
  <si>
    <t>Teckningsmuseet i Laholm</t>
  </si>
  <si>
    <t>Kungsbacka</t>
  </si>
  <si>
    <t>Äskhults by</t>
  </si>
  <si>
    <t>Jämtlands län</t>
  </si>
  <si>
    <t>Jönköpings län</t>
  </si>
  <si>
    <t>Eksjö</t>
  </si>
  <si>
    <t>Eksjö museum</t>
  </si>
  <si>
    <t>Jönköping</t>
  </si>
  <si>
    <t>Grenna Museum - Andréexpeditionen Polarcenter</t>
  </si>
  <si>
    <t>Gnosjö</t>
  </si>
  <si>
    <t>Hylténs industrimuseum</t>
  </si>
  <si>
    <t>Jönköpings läns museum</t>
  </si>
  <si>
    <t>Vaggeryd</t>
  </si>
  <si>
    <t>Miliseum i Skillingaryd</t>
  </si>
  <si>
    <t>Tändsticksmuseet</t>
  </si>
  <si>
    <t>Vetlanda</t>
  </si>
  <si>
    <t>Vetlanda museum</t>
  </si>
  <si>
    <t>Kalmar län</t>
  </si>
  <si>
    <t>Vimmerby</t>
  </si>
  <si>
    <t>Astrid Lindgrens näs</t>
  </si>
  <si>
    <t>Kalmar</t>
  </si>
  <si>
    <t>Kalmar Läns Museum</t>
  </si>
  <si>
    <t>Oskarshamn</t>
  </si>
  <si>
    <t>Kulturhuset Oskarshamns museer</t>
  </si>
  <si>
    <t>Emmaboda</t>
  </si>
  <si>
    <t>The Glass Factory</t>
  </si>
  <si>
    <t>Västervik</t>
  </si>
  <si>
    <t>Västerviks Museum</t>
  </si>
  <si>
    <t>Kronobergs län</t>
  </si>
  <si>
    <t>Växjö</t>
  </si>
  <si>
    <t>Kulturparken Småland AB</t>
  </si>
  <si>
    <t>Norrbottens län</t>
  </si>
  <si>
    <t>Luleå</t>
  </si>
  <si>
    <t>Friluftsmuseet Hägnan</t>
  </si>
  <si>
    <t>Boden</t>
  </si>
  <si>
    <t>Försvarsmuseum Boden</t>
  </si>
  <si>
    <t>Gällivare</t>
  </si>
  <si>
    <t>Gällivare Kulturmuseum</t>
  </si>
  <si>
    <t>Norrbottens Museum</t>
  </si>
  <si>
    <t>Rödbergsfortet</t>
  </si>
  <si>
    <t>Teknikens hus</t>
  </si>
  <si>
    <t>Jokkmokk</t>
  </si>
  <si>
    <t>Ájtte svenskt fjäll- o samemuseum</t>
  </si>
  <si>
    <t>Skåne län</t>
  </si>
  <si>
    <t>Lund</t>
  </si>
  <si>
    <t>Eslöv</t>
  </si>
  <si>
    <t>Gamlegård i Billinge</t>
  </si>
  <si>
    <t>Simrishamn</t>
  </si>
  <si>
    <t>Glimmingehus</t>
  </si>
  <si>
    <t>Helsingborg</t>
  </si>
  <si>
    <t>Helsingborgs museum</t>
  </si>
  <si>
    <t>Historiska museet vid Lund universitet</t>
  </si>
  <si>
    <t>Hörby</t>
  </si>
  <si>
    <t>Hörby museum</t>
  </si>
  <si>
    <t>Ängelholm</t>
  </si>
  <si>
    <t>Järnvägens Museum Ängelholm</t>
  </si>
  <si>
    <t>Ystad</t>
  </si>
  <si>
    <t>Klostret i Ystad</t>
  </si>
  <si>
    <t>Landskrona</t>
  </si>
  <si>
    <t>Landskrona museum</t>
  </si>
  <si>
    <t>Malmö</t>
  </si>
  <si>
    <t>Malmö Konstmuseum</t>
  </si>
  <si>
    <t>Malmö Museer</t>
  </si>
  <si>
    <t>Moderna Museet Malmö</t>
  </si>
  <si>
    <t>Kristianstad</t>
  </si>
  <si>
    <t>Regionmuseet Skåne</t>
  </si>
  <si>
    <t>Skissernas museum</t>
  </si>
  <si>
    <t>Trelleborg</t>
  </si>
  <si>
    <t>Trelleborgs museer</t>
  </si>
  <si>
    <t>Tycho Brahe-museet</t>
  </si>
  <si>
    <t>Ystads konstmuseum</t>
  </si>
  <si>
    <t>Österlens museum</t>
  </si>
  <si>
    <t>Stockholms län</t>
  </si>
  <si>
    <t>ArkDes</t>
  </si>
  <si>
    <t>Armémuseum</t>
  </si>
  <si>
    <t>Haninge</t>
  </si>
  <si>
    <t>Dalarö museum</t>
  </si>
  <si>
    <t>Ekonomiska museet</t>
  </si>
  <si>
    <t>Etnografiska museet</t>
  </si>
  <si>
    <t>Forum för levande historia</t>
  </si>
  <si>
    <t>Värmdö</t>
  </si>
  <si>
    <t>Gustavsbergs Porslinsmuseum</t>
  </si>
  <si>
    <t>Hallwylska museet</t>
  </si>
  <si>
    <t>Historiska museet</t>
  </si>
  <si>
    <t>Livrustkammaren</t>
  </si>
  <si>
    <t>Medelhavsmuseet</t>
  </si>
  <si>
    <t>Moderna museet Stockholm</t>
  </si>
  <si>
    <t>Botkyrka</t>
  </si>
  <si>
    <t>Mångkulturellt centrum</t>
  </si>
  <si>
    <t>Nationalmuseum</t>
  </si>
  <si>
    <t>Naturhistoriska riksmuseet</t>
  </si>
  <si>
    <t>Nordiska museet</t>
  </si>
  <si>
    <t>Solna</t>
  </si>
  <si>
    <t>Olle Olsson Hagalund-museet</t>
  </si>
  <si>
    <t>Polismuseet</t>
  </si>
  <si>
    <t>Prins Eugens Waldemarsudde</t>
  </si>
  <si>
    <t>Scenkonstmuseet</t>
  </si>
  <si>
    <t>Sigtuna</t>
  </si>
  <si>
    <t>Sigtuna Museum</t>
  </si>
  <si>
    <t>Sjöhistoriska museet</t>
  </si>
  <si>
    <t>Skansen</t>
  </si>
  <si>
    <t>Spritmuseum</t>
  </si>
  <si>
    <t>Spårvägsmuseet</t>
  </si>
  <si>
    <t>Stadsmuseet i Stockholm</t>
  </si>
  <si>
    <t>Statarmuseet Överjärva Gård</t>
  </si>
  <si>
    <t>Stockholms läns museum</t>
  </si>
  <si>
    <t>Stockholms medeltidsmuseum</t>
  </si>
  <si>
    <t>Strindbergsmuseet</t>
  </si>
  <si>
    <t>Nacka</t>
  </si>
  <si>
    <t>Svindersvik</t>
  </si>
  <si>
    <t>Tekniska museet</t>
  </si>
  <si>
    <t>Thielska Galleriet</t>
  </si>
  <si>
    <t>Södertälje</t>
  </si>
  <si>
    <t>Torekällbergets museum</t>
  </si>
  <si>
    <t>Tumba Bruksmuseum</t>
  </si>
  <si>
    <t>Tyresö</t>
  </si>
  <si>
    <t>Tyresö slott och park</t>
  </si>
  <si>
    <t>Vasamuseet</t>
  </si>
  <si>
    <t>Upplands Väsby</t>
  </si>
  <si>
    <t>Vikingagården Gunnes gård</t>
  </si>
  <si>
    <t>Vrak - Museum of Wrecks</t>
  </si>
  <si>
    <t>Östasiatiska museet</t>
  </si>
  <si>
    <t>Södermanlands län</t>
  </si>
  <si>
    <t>Eskilstuna</t>
  </si>
  <si>
    <t>Ebelingmuseet</t>
  </si>
  <si>
    <t>Eskilstuna Konstmuseum</t>
  </si>
  <si>
    <t>Eskilstuna stadsmuseum</t>
  </si>
  <si>
    <t>Katrineholm</t>
  </si>
  <si>
    <t>Julita gård</t>
  </si>
  <si>
    <t>Nyköping</t>
  </si>
  <si>
    <t>Nynäs Slott med park</t>
  </si>
  <si>
    <t>Sörmlands Museum</t>
  </si>
  <si>
    <t>Uppsala län</t>
  </si>
  <si>
    <t>Biotopia</t>
  </si>
  <si>
    <t>Bror Hjorths Hus</t>
  </si>
  <si>
    <t>Enköpings museum</t>
  </si>
  <si>
    <t>Evolutionsmuseet</t>
  </si>
  <si>
    <t>Härkeberga kaplansgård</t>
  </si>
  <si>
    <t>Museum Gustavianum</t>
  </si>
  <si>
    <t>Pumphuset</t>
  </si>
  <si>
    <t>Håbo</t>
  </si>
  <si>
    <t>Skoklosters slott</t>
  </si>
  <si>
    <t>Stiftelsen Upplandsmuseet</t>
  </si>
  <si>
    <t>Uppsala konstmuseum</t>
  </si>
  <si>
    <t>Uppsala medicinhistoriska museum</t>
  </si>
  <si>
    <t>Östhammar</t>
  </si>
  <si>
    <t>Vallonsmedjan i Österbybruk</t>
  </si>
  <si>
    <t>Värmlands län</t>
  </si>
  <si>
    <t>Karlstad</t>
  </si>
  <si>
    <t>Alsters herrgård</t>
  </si>
  <si>
    <t>Kristinehamn</t>
  </si>
  <si>
    <t>Kristinehamns konstmuseum</t>
  </si>
  <si>
    <t>Stiftelsen Värmlands Museum</t>
  </si>
  <si>
    <t>Västerbottens län</t>
  </si>
  <si>
    <t>Umeå</t>
  </si>
  <si>
    <t>Guitars - The Museum</t>
  </si>
  <si>
    <t>Nordmaling</t>
  </si>
  <si>
    <t>Olofsfors Bruksmuseum</t>
  </si>
  <si>
    <t>Robertsfors</t>
  </si>
  <si>
    <t>Robertsfors Bruksmuseum med Bruksjärnväg</t>
  </si>
  <si>
    <t>Skellefteå</t>
  </si>
  <si>
    <t>Skellefteå museum AB</t>
  </si>
  <si>
    <t>Lycksele</t>
  </si>
  <si>
    <t>Skogs- och samemuseet i Lycksele AB</t>
  </si>
  <si>
    <t>Vilhelmina</t>
  </si>
  <si>
    <t>Vilhelmina museum</t>
  </si>
  <si>
    <t>Västerbottens museum AB</t>
  </si>
  <si>
    <t>Västernorrlands län</t>
  </si>
  <si>
    <t>Örnsköldsvik</t>
  </si>
  <si>
    <t>Sundsvall</t>
  </si>
  <si>
    <t>Norra Berget Sundsvalls friluftsmuseum</t>
  </si>
  <si>
    <t>Sollefteå</t>
  </si>
  <si>
    <t>Nämforsens Hällristningsmuseum</t>
  </si>
  <si>
    <t>Sundsvalls museum</t>
  </si>
  <si>
    <t>Härnösand</t>
  </si>
  <si>
    <t>Västernorrlands museum</t>
  </si>
  <si>
    <t>Örnsköldsviks museum och konsthall</t>
  </si>
  <si>
    <t>Västmanlands län</t>
  </si>
  <si>
    <t>Västerås</t>
  </si>
  <si>
    <t>Anundshög</t>
  </si>
  <si>
    <t>Norberg</t>
  </si>
  <si>
    <t>Bergslagens medeltidsmuseum</t>
  </si>
  <si>
    <t>Köping</t>
  </si>
  <si>
    <t>Friluftsmuseet Gammelgården</t>
  </si>
  <si>
    <t>Gammelgårdens friluftsmuseum</t>
  </si>
  <si>
    <t>Köpings Museum</t>
  </si>
  <si>
    <t>Nya Lapphyttan och hembygdsgården Karlberg</t>
  </si>
  <si>
    <t>Sala</t>
  </si>
  <si>
    <t>Sala Silvergruva</t>
  </si>
  <si>
    <t>Vallby Friluftsmuseum</t>
  </si>
  <si>
    <t>Västerås konstmuseum</t>
  </si>
  <si>
    <t>Västmanlands läns museum</t>
  </si>
  <si>
    <t>Västra Götalands län</t>
  </si>
  <si>
    <t>Alingsås</t>
  </si>
  <si>
    <t>Alingsås museum</t>
  </si>
  <si>
    <t>Uddevalla</t>
  </si>
  <si>
    <t>Bohusläns museum</t>
  </si>
  <si>
    <t>Borås</t>
  </si>
  <si>
    <t>Borås konstmuseum</t>
  </si>
  <si>
    <t>Borås museum</t>
  </si>
  <si>
    <t>Mellerud</t>
  </si>
  <si>
    <t>Dalslands Konstmuseum</t>
  </si>
  <si>
    <t>Lidköping</t>
  </si>
  <si>
    <t>F 7 Gårds- och flottiljmuseum</t>
  </si>
  <si>
    <t>Falköping</t>
  </si>
  <si>
    <t>Falbygdens museum</t>
  </si>
  <si>
    <t>Vänersborg</t>
  </si>
  <si>
    <t>Förvaltningen för kulturutveckling/Forsviks Industriminnen</t>
  </si>
  <si>
    <t>Lilla Edet</t>
  </si>
  <si>
    <t>Förvaltningen för kulturutveckling/Lödöse museum</t>
  </si>
  <si>
    <t>Förvaltningen för kulturutveckling/Naturhistoriska museet i Göteborg</t>
  </si>
  <si>
    <t>Förvaltningen för kulturutveckling/Utställningen kommer</t>
  </si>
  <si>
    <t>Förvaltningen för kulturutveckling/Vitlycke museum</t>
  </si>
  <si>
    <t>Förvaltningen för kulturutveckling/Vänersborgs museum-Kulturlagret</t>
  </si>
  <si>
    <t>Göteborgs Stadsmuseum</t>
  </si>
  <si>
    <t>Göteborgs konstmuseum</t>
  </si>
  <si>
    <t>Trollhättan</t>
  </si>
  <si>
    <t>Innovatum Science Center AB</t>
  </si>
  <si>
    <t>Skövde</t>
  </si>
  <si>
    <t>Konstmuseet i Skövde</t>
  </si>
  <si>
    <t>Kungajaktsmuseet Älgens Berg</t>
  </si>
  <si>
    <t>Läckö Slott</t>
  </si>
  <si>
    <t>Mariestad</t>
  </si>
  <si>
    <t>Mariestads industrimuseum / Vadsbo museum</t>
  </si>
  <si>
    <t>Medicinhistoriska museet, Göteborg</t>
  </si>
  <si>
    <t>Mölndal</t>
  </si>
  <si>
    <t>Mölndals stadsmuseum</t>
  </si>
  <si>
    <t>Mark</t>
  </si>
  <si>
    <t>Rydals museum</t>
  </si>
  <si>
    <t>Röhsska museet</t>
  </si>
  <si>
    <t>Saab Car Museum</t>
  </si>
  <si>
    <t>Sjöfartsmuseet Akvariet Göteborg</t>
  </si>
  <si>
    <t>Skövde stadsmuseum</t>
  </si>
  <si>
    <t>Textilmuseet</t>
  </si>
  <si>
    <t>Tidaholm</t>
  </si>
  <si>
    <t>Tidaholms museum</t>
  </si>
  <si>
    <t>Strömstad</t>
  </si>
  <si>
    <t>Tjärnö Akvarium</t>
  </si>
  <si>
    <t>Vänermuseet</t>
  </si>
  <si>
    <t>Världskulturmuseet</t>
  </si>
  <si>
    <t>Skara</t>
  </si>
  <si>
    <t>Västergötlands museum</t>
  </si>
  <si>
    <t>Örebro län</t>
  </si>
  <si>
    <t>Örebro</t>
  </si>
  <si>
    <t>Karlslund Tekniska Kvarnen</t>
  </si>
  <si>
    <t>Karlslunds Herrgård med trädgård</t>
  </si>
  <si>
    <t>Lindesberg</t>
  </si>
  <si>
    <t>Lindesbergs museum</t>
  </si>
  <si>
    <t>Wadköping</t>
  </si>
  <si>
    <t>Östergötlands län</t>
  </si>
  <si>
    <t>Linköping</t>
  </si>
  <si>
    <t>Flygvapenmuseum</t>
  </si>
  <si>
    <t>Friluftsmuseet Gamla Linköping</t>
  </si>
  <si>
    <t>Valdemarsvik</t>
  </si>
  <si>
    <t>Gusums Bruksmuseum</t>
  </si>
  <si>
    <t>Motala</t>
  </si>
  <si>
    <t>Motala Industrimuseum</t>
  </si>
  <si>
    <t>Norrköping</t>
  </si>
  <si>
    <t>Norrköpings Konstmuseum</t>
  </si>
  <si>
    <t>Norrköpings Stadsmuseum</t>
  </si>
  <si>
    <t>Vadstena</t>
  </si>
  <si>
    <t>Sancta Birgitta klostermuseum i Vadstena</t>
  </si>
  <si>
    <t>Sveriges Rundradiomuseum i Motala</t>
  </si>
  <si>
    <t>Östergötlands museum</t>
  </si>
  <si>
    <t>Museer som ej ingår i det allmänna museiväsendet</t>
  </si>
  <si>
    <t>För få svar</t>
  </si>
  <si>
    <t>23 188 (4/4)</t>
  </si>
  <si>
    <t>15 394 (2/4)</t>
  </si>
  <si>
    <t>500 (2/4)</t>
  </si>
  <si>
    <t>7 176 (4/8)</t>
  </si>
  <si>
    <t>393 013 (6/7)</t>
  </si>
  <si>
    <t>369 456 (4/7)</t>
  </si>
  <si>
    <t>87 248 (4/7)</t>
  </si>
  <si>
    <t>250 795 (2/7)</t>
  </si>
  <si>
    <t>37 931 (4/7)</t>
  </si>
  <si>
    <t>31 931 (3/7)</t>
  </si>
  <si>
    <t>6 395 (3/7)</t>
  </si>
  <si>
    <t>134 889 (4/10)</t>
  </si>
  <si>
    <t>108 930 (5/10)</t>
  </si>
  <si>
    <t>34 662 (4/10)</t>
  </si>
  <si>
    <t>220 472 (3/6)</t>
  </si>
  <si>
    <t>178 588 (3/6)</t>
  </si>
  <si>
    <t>44 708 (3/6)</t>
  </si>
  <si>
    <t>52 801 (4/8)</t>
  </si>
  <si>
    <t>50 701 (3/8)</t>
  </si>
  <si>
    <t>4 144 (2/8)</t>
  </si>
  <si>
    <t>60 064 (5/11)</t>
  </si>
  <si>
    <t>46 957 (2/11)</t>
  </si>
  <si>
    <t>24 733 (3/4)</t>
  </si>
  <si>
    <t>12 562 (2/4)</t>
  </si>
  <si>
    <t>4 965 (2/4)</t>
  </si>
  <si>
    <t>52 734 (6/7)</t>
  </si>
  <si>
    <t>12 256 (4/7)</t>
  </si>
  <si>
    <t>1 956 (2/7)</t>
  </si>
  <si>
    <t>394 150 (23/33)</t>
  </si>
  <si>
    <t>258 340 (11/33)</t>
  </si>
  <si>
    <t>68 073 (10/33)</t>
  </si>
  <si>
    <t>711 650 (16/30)</t>
  </si>
  <si>
    <t>531 649 (17/30)</t>
  </si>
  <si>
    <t>114 715 (14/30)</t>
  </si>
  <si>
    <t>87 630 (4/7)</t>
  </si>
  <si>
    <t>75 828 (2/7)</t>
  </si>
  <si>
    <t>20 438 (2/7)</t>
  </si>
  <si>
    <t>29 475 (2/6)</t>
  </si>
  <si>
    <t>98 297 (11/22)</t>
  </si>
  <si>
    <t>69 702 (7/22)</t>
  </si>
  <si>
    <t>11 125 (4/22)</t>
  </si>
  <si>
    <t>146 100 (5/10)</t>
  </si>
  <si>
    <t>27 007 (3/10)</t>
  </si>
  <si>
    <t>300 (2/10)</t>
  </si>
  <si>
    <t>109 061 (5/7)</t>
  </si>
  <si>
    <t>10 300 (3/7)</t>
  </si>
  <si>
    <t>1 217 (2/7)</t>
  </si>
  <si>
    <t>833 933 (23/36)</t>
  </si>
  <si>
    <t>224 997 (11/36)</t>
  </si>
  <si>
    <t>73 832 (9/36)</t>
  </si>
  <si>
    <t>93 428 (6/9)</t>
  </si>
  <si>
    <t>153 896 (5/9)</t>
  </si>
  <si>
    <t>36 101 (5/9)</t>
  </si>
  <si>
    <t>382 904 (9/13)</t>
  </si>
  <si>
    <t>82 891 (4/13)</t>
  </si>
  <si>
    <t>5 836 (3/13)</t>
  </si>
  <si>
    <t>12 896 (2/13)</t>
  </si>
  <si>
    <t>Tabell 25. Besök per museum för alla museer i populationen med minst en årsarbetskraft 2022, antal.</t>
  </si>
  <si>
    <t>Table 25. Visits by museum for museums in the population with more than one full-time equivalent 2022, number.</t>
  </si>
  <si>
    <t>Entréavgift, median SEK**</t>
  </si>
  <si>
    <t xml:space="preserve">** Gäller enbart museer som har entréavgift. Avgiften gäller permanenta utställningar. </t>
  </si>
  <si>
    <t>För museer som ej ingår i det allmänna museiväsendet anges summan av de svar som kom in. För dessa museer anges även antalet svar, samt hur många museer som finns i denna grupp i länet totalt. Om det till exempel finns fem svar och nio museer i länet totalt, står det (5/9) efter summan. I några fall har värdena för dessa museer utelämnats på grund av för få svar.</t>
  </si>
  <si>
    <t>Tabell 25</t>
  </si>
  <si>
    <t>Tabell 26</t>
  </si>
  <si>
    <t>Tabell 27</t>
  </si>
  <si>
    <t>Tabell 26. Besök per län för museer med mindre än en årsarbetskraft som svarat på enkäten 2022, antal.</t>
  </si>
  <si>
    <t>Table 26. Visits per county for museums with less than one full-time equivalent that responded in survey 2022, number.</t>
  </si>
  <si>
    <t>Figur 4. Totala intäkter och kostnader per museikategori 2003–2022, miljoner kronor.</t>
  </si>
  <si>
    <t>Tabell 7. Utställningar på centrala museer 2020–2022 och museer med minst 10 årsarbetskrafter 2022, antal.</t>
  </si>
  <si>
    <t>2003
Tillfrågade</t>
  </si>
  <si>
    <t>2003
Svarande</t>
  </si>
  <si>
    <t>2004
Tillfrågade</t>
  </si>
  <si>
    <t>2004
Svarande</t>
  </si>
  <si>
    <t>2005
Tillfrågade</t>
  </si>
  <si>
    <t>2005
Svarande</t>
  </si>
  <si>
    <t>2006
Tillfrågade</t>
  </si>
  <si>
    <t>2006
Svarande</t>
  </si>
  <si>
    <t>2007
Tillfrågade</t>
  </si>
  <si>
    <t>2007
Svarande</t>
  </si>
  <si>
    <t>2008
Tillfrågade</t>
  </si>
  <si>
    <t>2008
Svarande</t>
  </si>
  <si>
    <t>2009
Tillfrågade</t>
  </si>
  <si>
    <t>2009
Svarande</t>
  </si>
  <si>
    <t>2010
Tillfrågade</t>
  </si>
  <si>
    <t>2010
Svarande</t>
  </si>
  <si>
    <t>2011
Tillfrågade</t>
  </si>
  <si>
    <t>2011
Svarande</t>
  </si>
  <si>
    <t>2012
Tillfrågade</t>
  </si>
  <si>
    <t>2012
Svarande</t>
  </si>
  <si>
    <t>2013
Tillfrågade</t>
  </si>
  <si>
    <t>2013
Svarande</t>
  </si>
  <si>
    <t>2014
Tillfrågade</t>
  </si>
  <si>
    <t>2014
Svarande</t>
  </si>
  <si>
    <t>2015
Tillfrågade</t>
  </si>
  <si>
    <t>2015
Svarande</t>
  </si>
  <si>
    <t>2016
Tillfrågade</t>
  </si>
  <si>
    <t>2016
Svarande</t>
  </si>
  <si>
    <t>2017
Tillfrågade</t>
  </si>
  <si>
    <t>2017
Svarande</t>
  </si>
  <si>
    <t>2018
Tillfrågade</t>
  </si>
  <si>
    <t>2018
Svarande</t>
  </si>
  <si>
    <t>2019
Tillfrågade</t>
  </si>
  <si>
    <t>2019
Svarande</t>
  </si>
  <si>
    <t>2020
Tillfrågade</t>
  </si>
  <si>
    <t>2020
Svarande</t>
  </si>
  <si>
    <t>2021
Tillfrågade</t>
  </si>
  <si>
    <t>2021
Svarande</t>
  </si>
  <si>
    <t>2022
Tillfrågade</t>
  </si>
  <si>
    <t>2022
Svarande</t>
  </si>
  <si>
    <t>Löpande kostnader
Personal</t>
  </si>
  <si>
    <t xml:space="preserve">
Löpande kostnader
Lokal</t>
  </si>
  <si>
    <t xml:space="preserve">
Löpande kostnader
Andra kostnader</t>
  </si>
  <si>
    <t>Kapitalkostnader
Inköp till samlingarna</t>
  </si>
  <si>
    <t xml:space="preserve">
Kapitalkostnader
Avskrivningar fastigheter</t>
  </si>
  <si>
    <t>Kapitalkostnader
Övriga avskrivningar</t>
  </si>
  <si>
    <t>Kapitalkostnader
Finansiella kostnader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</si>
</sst>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1" formatCode="_-* #,##0_-;\-* #,##0_-;_-* &quot;-&quot;_-;_-@_-"/>
    <numFmt numFmtId="164" formatCode="0&quot; &quot;%"/>
  </numFmts>
  <fonts count="47" x14ac:knownFonts="1">
    <font>
      <sz val="8"/>
      <color theme="1"/>
      <name val="Arial"/>
      <family val="2"/>
    </font>
    <font>
      <sz val="10"/>
      <color theme="1"/>
      <name val="Arial"/>
      <family val="2"/>
      <scheme val="minor"/>
    </font>
    <font>
      <b/>
      <sz val="15"/>
      <color theme="3"/>
      <name val="Arial"/>
      <family val="2"/>
      <scheme val="minor"/>
    </font>
    <font>
      <b/>
      <sz val="8"/>
      <color theme="1"/>
      <name val="Arial"/>
      <family val="2"/>
    </font>
    <font>
      <sz val="8"/>
      <color theme="1"/>
      <name val="Arial"/>
      <family val="2"/>
    </font>
    <font>
      <b/>
      <sz val="11"/>
      <color theme="3"/>
      <name val="Arial"/>
      <family val="2"/>
      <scheme val="minor"/>
    </font>
    <font>
      <sz val="11"/>
      <color rgb="FF006100"/>
      <name val="Arial"/>
      <family val="2"/>
      <scheme val="minor"/>
    </font>
    <font>
      <sz val="11"/>
      <color rgb="FF9C0006"/>
      <name val="Arial"/>
      <family val="2"/>
      <scheme val="minor"/>
    </font>
    <font>
      <sz val="11"/>
      <color rgb="FF9C5700"/>
      <name val="Arial"/>
      <family val="2"/>
      <scheme val="minor"/>
    </font>
    <font>
      <sz val="11"/>
      <color rgb="FF3F3F76"/>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sz val="11"/>
      <color rgb="FFFF0000"/>
      <name val="Arial"/>
      <family val="2"/>
      <scheme val="minor"/>
    </font>
    <font>
      <i/>
      <sz val="11"/>
      <color rgb="FF7F7F7F"/>
      <name val="Arial"/>
      <family val="2"/>
      <scheme val="minor"/>
    </font>
    <font>
      <b/>
      <sz val="11"/>
      <color theme="1"/>
      <name val="Arial"/>
      <family val="2"/>
      <scheme val="minor"/>
    </font>
    <font>
      <b/>
      <sz val="13"/>
      <name val="Arial"/>
      <family val="2"/>
      <scheme val="minor"/>
    </font>
    <font>
      <sz val="18"/>
      <color theme="3"/>
      <name val="Arial"/>
      <family val="2"/>
      <scheme val="major"/>
    </font>
    <font>
      <b/>
      <sz val="9"/>
      <color theme="1"/>
      <name val="Arial"/>
      <family val="2"/>
    </font>
    <font>
      <sz val="9"/>
      <color theme="1"/>
      <name val="Arial"/>
      <family val="2"/>
    </font>
    <font>
      <b/>
      <sz val="9"/>
      <name val="Arial"/>
      <family val="2"/>
    </font>
    <font>
      <sz val="9"/>
      <name val="Arial"/>
      <family val="2"/>
    </font>
    <font>
      <sz val="9"/>
      <color theme="1"/>
      <name val="Times New Roman"/>
      <family val="1"/>
    </font>
    <font>
      <u/>
      <sz val="8"/>
      <color theme="10"/>
      <name val="Arial"/>
      <family val="2"/>
    </font>
    <font>
      <sz val="11"/>
      <name val="Arial"/>
      <family val="2"/>
      <scheme val="minor"/>
    </font>
    <font>
      <u/>
      <sz val="10"/>
      <color theme="10"/>
      <name val="Arial"/>
      <family val="2"/>
      <scheme val="minor"/>
    </font>
    <font>
      <sz val="9"/>
      <name val="Arial"/>
      <family val="2"/>
      <scheme val="minor"/>
    </font>
    <font>
      <u/>
      <sz val="9"/>
      <color theme="10"/>
      <name val="Arial"/>
      <family val="2"/>
      <scheme val="minor"/>
    </font>
    <font>
      <u/>
      <sz val="9"/>
      <name val="Arial"/>
      <family val="2"/>
      <scheme val="minor"/>
    </font>
    <font>
      <b/>
      <sz val="9"/>
      <name val="Arial"/>
      <family val="2"/>
      <scheme val="minor"/>
    </font>
    <font>
      <i/>
      <sz val="9"/>
      <name val="Arial"/>
      <family val="2"/>
      <scheme val="minor"/>
    </font>
    <font>
      <sz val="9"/>
      <color rgb="FFFF0000"/>
      <name val="Arial"/>
      <family val="2"/>
      <scheme val="minor"/>
    </font>
    <font>
      <sz val="8"/>
      <color rgb="FFFF0000"/>
      <name val="Arial"/>
      <family val="2"/>
    </font>
    <font>
      <sz val="8"/>
      <name val="Arial"/>
      <family val="2"/>
    </font>
    <font>
      <i/>
      <sz val="8"/>
      <color theme="1"/>
      <name val="Arial"/>
      <family val="2"/>
    </font>
    <font>
      <b/>
      <sz val="9"/>
      <name val="Arial"/>
      <family val="2"/>
      <scheme val="major"/>
    </font>
    <font>
      <b/>
      <sz val="8"/>
      <color rgb="FF0070C0"/>
      <name val="Arial"/>
      <family val="2"/>
    </font>
    <font>
      <b/>
      <sz val="8"/>
      <color theme="5"/>
      <name val="Arial"/>
      <family val="2"/>
    </font>
    <font>
      <sz val="8"/>
      <color theme="5"/>
      <name val="Arial"/>
      <family val="2"/>
    </font>
    <font>
      <b/>
      <sz val="8"/>
      <color rgb="FF92D050"/>
      <name val="Arial"/>
      <family val="2"/>
    </font>
    <font>
      <i/>
      <sz val="9"/>
      <color theme="1"/>
      <name val="Times New Roman"/>
      <family val="1"/>
    </font>
    <font>
      <u/>
      <sz val="9"/>
      <color theme="10"/>
      <name val="Arial"/>
      <family val="2"/>
    </font>
    <font>
      <b/>
      <u/>
      <sz val="9"/>
      <name val="Arial"/>
      <family val="2"/>
      <scheme val="minor"/>
    </font>
    <font>
      <sz val="10"/>
      <name val="Arial"/>
      <family val="2"/>
      <scheme val="minor"/>
    </font>
    <font>
      <sz val="9"/>
      <name val="Arial"/>
      <family val="2"/>
      <scheme val="major"/>
    </font>
    <font>
      <sz val="9"/>
      <color theme="1"/>
      <name val="Arial"/>
      <family val="2"/>
      <scheme val="minor"/>
    </font>
  </fonts>
  <fills count="1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0"/>
        <bgColor indexed="64"/>
      </patternFill>
    </fill>
    <fill>
      <patternFill patternType="solid">
        <fgColor theme="0" tint="-0.14999847407452621"/>
        <bgColor indexed="64"/>
      </patternFill>
    </fill>
  </fills>
  <borders count="26">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thin">
        <color auto="1"/>
      </bottom>
      <diagonal/>
    </border>
    <border>
      <left/>
      <right/>
      <top/>
      <bottom style="thick">
        <color auto="1"/>
      </bottom>
      <diagonal/>
    </border>
    <border>
      <left/>
      <right/>
      <top/>
      <bottom style="medium">
        <color auto="1"/>
      </bottom>
      <diagonal/>
    </border>
    <border>
      <left/>
      <right/>
      <top style="thin">
        <color indexed="64"/>
      </top>
      <bottom/>
      <diagonal/>
    </border>
    <border>
      <left/>
      <right style="thin">
        <color indexed="64"/>
      </right>
      <top/>
      <bottom style="thin">
        <color auto="1"/>
      </bottom>
      <diagonal/>
    </border>
    <border>
      <left/>
      <right style="thin">
        <color indexed="64"/>
      </right>
      <top/>
      <bottom/>
      <diagonal/>
    </border>
    <border>
      <left/>
      <right/>
      <top/>
      <bottom style="thin">
        <color auto="1"/>
      </bottom>
      <diagonal/>
    </border>
    <border>
      <left/>
      <right style="thin">
        <color indexed="64"/>
      </right>
      <top style="thin">
        <color auto="1"/>
      </top>
      <bottom/>
      <diagonal/>
    </border>
    <border>
      <left style="thin">
        <color auto="1"/>
      </left>
      <right/>
      <top/>
      <bottom/>
      <diagonal/>
    </border>
    <border>
      <left style="thin">
        <color auto="1"/>
      </left>
      <right/>
      <top style="thin">
        <color auto="1"/>
      </top>
      <bottom style="thin">
        <color auto="1"/>
      </bottom>
      <diagonal/>
    </border>
    <border>
      <left style="thin">
        <color auto="1"/>
      </left>
      <right/>
      <top/>
      <bottom style="thin">
        <color auto="1"/>
      </bottom>
      <diagonal/>
    </border>
    <border>
      <left/>
      <right style="thin">
        <color indexed="64"/>
      </right>
      <top style="thin">
        <color auto="1"/>
      </top>
      <bottom style="thin">
        <color auto="1"/>
      </bottom>
      <diagonal/>
    </border>
    <border>
      <left style="thin">
        <color indexed="64"/>
      </left>
      <right/>
      <top style="thin">
        <color auto="1"/>
      </top>
      <bottom/>
      <diagonal/>
    </border>
    <border>
      <left style="thin">
        <color indexed="64"/>
      </left>
      <right style="thin">
        <color indexed="64"/>
      </right>
      <top style="thin">
        <color auto="1"/>
      </top>
      <bottom/>
      <diagonal/>
    </border>
    <border>
      <left style="thin">
        <color indexed="64"/>
      </left>
      <right style="thin">
        <color indexed="64"/>
      </right>
      <top/>
      <bottom/>
      <diagonal/>
    </border>
    <border>
      <left style="thin">
        <color indexed="64"/>
      </left>
      <right style="thin">
        <color indexed="64"/>
      </right>
      <top style="thin">
        <color auto="1"/>
      </top>
      <bottom style="thin">
        <color auto="1"/>
      </bottom>
      <diagonal/>
    </border>
    <border>
      <left style="thin">
        <color indexed="64"/>
      </left>
      <right style="thin">
        <color indexed="64"/>
      </right>
      <top/>
      <bottom style="thin">
        <color auto="1"/>
      </bottom>
      <diagonal/>
    </border>
    <border>
      <left/>
      <right/>
      <top style="medium">
        <color rgb="FFC1C1C1"/>
      </top>
      <bottom/>
      <diagonal/>
    </border>
    <border>
      <left style="medium">
        <color rgb="FFC1C1C1"/>
      </left>
      <right/>
      <top/>
      <bottom/>
      <diagonal/>
    </border>
  </borders>
  <cellStyleXfs count="33">
    <xf numFmtId="0" fontId="0" fillId="0" borderId="0" applyBorder="0">
      <alignment wrapText="1"/>
    </xf>
    <xf numFmtId="0" fontId="2" fillId="0" borderId="8" applyNumberFormat="0" applyFill="0" applyAlignment="0" applyProtection="0"/>
    <xf numFmtId="0" fontId="17" fillId="0" borderId="9" applyNumberFormat="0" applyFill="0" applyAlignment="0" applyProtection="0"/>
    <xf numFmtId="49" fontId="21" fillId="0" borderId="0" applyBorder="0">
      <alignment vertical="top"/>
    </xf>
    <xf numFmtId="49" fontId="22" fillId="0" borderId="0" applyFill="0">
      <alignment vertical="top"/>
    </xf>
    <xf numFmtId="0" fontId="4" fillId="0" borderId="0" applyBorder="0">
      <alignment horizontal="left" vertical="center" wrapText="1"/>
    </xf>
    <xf numFmtId="0" fontId="5" fillId="0" borderId="9" applyNumberFormat="0" applyFill="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1" applyNumberFormat="0" applyAlignment="0" applyProtection="0"/>
    <xf numFmtId="0" fontId="10" fillId="6" borderId="2" applyNumberFormat="0" applyAlignment="0" applyProtection="0"/>
    <xf numFmtId="0" fontId="11" fillId="6" borderId="1" applyNumberFormat="0" applyAlignment="0" applyProtection="0"/>
    <xf numFmtId="0" fontId="12" fillId="0" borderId="3" applyNumberFormat="0" applyFill="0" applyAlignment="0" applyProtection="0"/>
    <xf numFmtId="0" fontId="13" fillId="7" borderId="4" applyNumberFormat="0" applyAlignment="0" applyProtection="0"/>
    <xf numFmtId="0" fontId="14" fillId="0" borderId="0" applyNumberFormat="0" applyFill="0" applyBorder="0" applyAlignment="0" applyProtection="0"/>
    <xf numFmtId="0" fontId="1" fillId="8" borderId="5" applyNumberFormat="0" applyFont="0" applyAlignment="0" applyProtection="0"/>
    <xf numFmtId="0" fontId="15" fillId="0" borderId="0" applyNumberFormat="0" applyFill="0" applyBorder="0" applyAlignment="0" applyProtection="0"/>
    <xf numFmtId="0" fontId="16" fillId="0" borderId="6" applyNumberFormat="0" applyFill="0" applyAlignment="0" applyProtection="0"/>
    <xf numFmtId="3" fontId="3" fillId="9" borderId="7">
      <alignment horizontal="right" wrapText="1"/>
      <protection locked="0"/>
    </xf>
    <xf numFmtId="0" fontId="18" fillId="0" borderId="0" applyNumberFormat="0" applyFill="0" applyBorder="0" applyAlignment="0" applyProtection="0"/>
    <xf numFmtId="0" fontId="19" fillId="0" borderId="0" applyNumberFormat="0" applyProtection="0">
      <alignment wrapText="1"/>
    </xf>
    <xf numFmtId="0" fontId="20" fillId="0" borderId="0">
      <alignment wrapText="1"/>
    </xf>
    <xf numFmtId="0" fontId="23" fillId="0" borderId="0">
      <alignment wrapText="1"/>
    </xf>
    <xf numFmtId="0" fontId="24" fillId="0" borderId="0" applyNumberFormat="0" applyFill="0" applyBorder="0" applyAlignment="0" applyProtection="0">
      <alignment wrapText="1"/>
    </xf>
    <xf numFmtId="0" fontId="1" fillId="0" borderId="0"/>
    <xf numFmtId="0" fontId="26" fillId="0" borderId="0" applyNumberFormat="0" applyFill="0" applyBorder="0" applyAlignment="0" applyProtection="0"/>
    <xf numFmtId="49" fontId="27" fillId="0" borderId="0">
      <alignment vertical="top"/>
    </xf>
    <xf numFmtId="0" fontId="4" fillId="0" borderId="0">
      <alignment horizontal="left" vertical="center" wrapText="1"/>
    </xf>
    <xf numFmtId="41" fontId="1" fillId="0" borderId="0" applyFont="0" applyFill="0" applyBorder="0" applyAlignment="0" applyProtection="0"/>
    <xf numFmtId="49" fontId="36" fillId="0" borderId="0">
      <alignment vertical="top"/>
    </xf>
    <xf numFmtId="9" fontId="4" fillId="0" borderId="0" applyFont="0" applyFill="0" applyBorder="0" applyAlignment="0" applyProtection="0"/>
    <xf numFmtId="41" fontId="1" fillId="0" borderId="0" applyFont="0" applyFill="0" applyBorder="0" applyAlignment="0" applyProtection="0"/>
  </cellStyleXfs>
  <cellXfs count="169">
    <xf numFmtId="0" fontId="0" fillId="0" borderId="0" xfId="0">
      <alignment wrapText="1"/>
    </xf>
    <xf numFmtId="0" fontId="0" fillId="0" borderId="0" xfId="0" applyBorder="1">
      <alignment wrapText="1"/>
    </xf>
    <xf numFmtId="49" fontId="21" fillId="0" borderId="0" xfId="3">
      <alignment vertical="top"/>
    </xf>
    <xf numFmtId="49" fontId="22" fillId="0" borderId="0" xfId="4">
      <alignment vertical="top"/>
    </xf>
    <xf numFmtId="3" fontId="3" fillId="9" borderId="7" xfId="19">
      <alignment horizontal="right" wrapText="1"/>
      <protection locked="0"/>
    </xf>
    <xf numFmtId="0" fontId="18" fillId="0" borderId="0" xfId="20" applyAlignment="1"/>
    <xf numFmtId="0" fontId="20" fillId="0" borderId="0" xfId="22">
      <alignment wrapText="1"/>
    </xf>
    <xf numFmtId="0" fontId="19" fillId="0" borderId="0" xfId="21">
      <alignment wrapText="1"/>
    </xf>
    <xf numFmtId="0" fontId="23" fillId="0" borderId="0" xfId="23">
      <alignment wrapText="1"/>
    </xf>
    <xf numFmtId="0" fontId="23" fillId="0" borderId="0" xfId="23" applyAlignment="1"/>
    <xf numFmtId="0" fontId="25" fillId="9" borderId="0" xfId="25" applyFont="1" applyFill="1"/>
    <xf numFmtId="0" fontId="27" fillId="9" borderId="0" xfId="25" applyFont="1" applyFill="1"/>
    <xf numFmtId="0" fontId="28" fillId="9" borderId="0" xfId="26" applyFont="1" applyFill="1"/>
    <xf numFmtId="0" fontId="29" fillId="9" borderId="0" xfId="26" applyFont="1" applyFill="1"/>
    <xf numFmtId="0" fontId="30" fillId="9" borderId="0" xfId="25" applyFont="1" applyFill="1"/>
    <xf numFmtId="0" fontId="30" fillId="9" borderId="0" xfId="25" applyFont="1" applyFill="1" applyAlignment="1">
      <alignment horizontal="left" vertical="top" wrapText="1"/>
    </xf>
    <xf numFmtId="0" fontId="31" fillId="9" borderId="0" xfId="25" applyFont="1" applyFill="1"/>
    <xf numFmtId="0" fontId="30" fillId="9" borderId="0" xfId="25" applyFont="1" applyFill="1" applyAlignment="1">
      <alignment vertical="top" wrapText="1"/>
    </xf>
    <xf numFmtId="0" fontId="32" fillId="9" borderId="0" xfId="25" applyFont="1" applyFill="1"/>
    <xf numFmtId="0" fontId="0" fillId="0" borderId="0" xfId="0" applyAlignment="1"/>
    <xf numFmtId="1" fontId="0" fillId="0" borderId="0" xfId="0" applyNumberFormat="1" applyAlignment="1"/>
    <xf numFmtId="0" fontId="33" fillId="0" borderId="0" xfId="0" applyFont="1" applyAlignment="1"/>
    <xf numFmtId="0" fontId="34" fillId="0" borderId="0" xfId="0" applyFont="1" applyAlignment="1"/>
    <xf numFmtId="0" fontId="3" fillId="0" borderId="0" xfId="0" applyFont="1" applyAlignment="1"/>
    <xf numFmtId="1" fontId="3" fillId="0" borderId="0" xfId="0" applyNumberFormat="1" applyFont="1" applyAlignment="1"/>
    <xf numFmtId="0" fontId="3" fillId="0" borderId="0" xfId="0" applyFont="1">
      <alignment wrapText="1"/>
    </xf>
    <xf numFmtId="0" fontId="0" fillId="0" borderId="0" xfId="0" applyAlignment="1">
      <alignment horizontal="left" wrapText="1"/>
    </xf>
    <xf numFmtId="0" fontId="0" fillId="0" borderId="0" xfId="0" applyAlignment="1">
      <alignment horizontal="left" vertical="top" wrapText="1"/>
    </xf>
    <xf numFmtId="0" fontId="0" fillId="0" borderId="0" xfId="0" applyAlignment="1">
      <alignment vertical="top" wrapText="1"/>
    </xf>
    <xf numFmtId="1" fontId="0" fillId="0" borderId="0" xfId="0" applyNumberFormat="1">
      <alignment wrapText="1"/>
    </xf>
    <xf numFmtId="0" fontId="0" fillId="0" borderId="0" xfId="0" applyAlignment="1">
      <alignment horizontal="left"/>
    </xf>
    <xf numFmtId="0" fontId="3" fillId="0" borderId="0" xfId="0" applyFont="1" applyAlignment="1">
      <alignment vertical="top" wrapText="1"/>
    </xf>
    <xf numFmtId="3" fontId="0" fillId="0" borderId="0" xfId="0" applyNumberFormat="1" applyAlignment="1"/>
    <xf numFmtId="3" fontId="3" fillId="0" borderId="0" xfId="0" applyNumberFormat="1" applyFont="1" applyAlignment="1"/>
    <xf numFmtId="0" fontId="0" fillId="0" borderId="0" xfId="0" applyAlignment="1">
      <alignment horizontal="right"/>
    </xf>
    <xf numFmtId="0" fontId="0" fillId="0" borderId="0" xfId="0" applyAlignment="1">
      <alignment horizontal="right" wrapText="1"/>
    </xf>
    <xf numFmtId="0" fontId="0" fillId="0" borderId="13" xfId="0" applyBorder="1" applyAlignment="1"/>
    <xf numFmtId="0" fontId="3" fillId="0" borderId="10" xfId="0" applyFont="1" applyBorder="1" applyAlignment="1"/>
    <xf numFmtId="0" fontId="3" fillId="0" borderId="14" xfId="0" applyFont="1" applyBorder="1" applyAlignment="1"/>
    <xf numFmtId="0" fontId="0" fillId="0" borderId="0" xfId="0" applyBorder="1" applyAlignment="1">
      <alignment vertical="top" wrapText="1"/>
    </xf>
    <xf numFmtId="0" fontId="0" fillId="0" borderId="12" xfId="0" applyBorder="1" applyAlignment="1">
      <alignment vertical="top" wrapText="1"/>
    </xf>
    <xf numFmtId="0" fontId="0" fillId="0" borderId="0" xfId="0" applyBorder="1" applyAlignment="1"/>
    <xf numFmtId="0" fontId="0" fillId="0" borderId="12" xfId="0" applyBorder="1" applyAlignment="1"/>
    <xf numFmtId="0" fontId="0" fillId="0" borderId="12" xfId="0" applyBorder="1">
      <alignment wrapText="1"/>
    </xf>
    <xf numFmtId="0" fontId="37" fillId="0" borderId="0" xfId="0" applyFont="1" applyAlignment="1"/>
    <xf numFmtId="0" fontId="38" fillId="0" borderId="0" xfId="0" applyFont="1" applyAlignment="1"/>
    <xf numFmtId="0" fontId="39" fillId="0" borderId="0" xfId="0" applyFont="1" applyAlignment="1"/>
    <xf numFmtId="3" fontId="0" fillId="0" borderId="0" xfId="0" applyNumberFormat="1" applyAlignment="1">
      <alignment horizontal="left"/>
    </xf>
    <xf numFmtId="3" fontId="0" fillId="0" borderId="0" xfId="0" applyNumberFormat="1">
      <alignment wrapText="1"/>
    </xf>
    <xf numFmtId="0" fontId="40" fillId="0" borderId="0" xfId="0" applyFont="1" applyAlignment="1"/>
    <xf numFmtId="0" fontId="3" fillId="0" borderId="7" xfId="0" applyFont="1" applyBorder="1" applyAlignment="1">
      <alignment vertical="top" wrapText="1"/>
    </xf>
    <xf numFmtId="0" fontId="40" fillId="0" borderId="0" xfId="0" applyFont="1" applyAlignment="1">
      <alignment vertical="top"/>
    </xf>
    <xf numFmtId="1" fontId="0" fillId="0" borderId="12" xfId="0" applyNumberFormat="1" applyBorder="1" applyAlignment="1"/>
    <xf numFmtId="3" fontId="0" fillId="0" borderId="12" xfId="0" applyNumberFormat="1" applyBorder="1" applyAlignment="1"/>
    <xf numFmtId="0" fontId="3" fillId="0" borderId="0" xfId="0" applyFont="1" applyBorder="1" applyAlignment="1">
      <alignment horizontal="left" vertical="top" wrapText="1"/>
    </xf>
    <xf numFmtId="0" fontId="3" fillId="0" borderId="0" xfId="0" applyFont="1" applyBorder="1" applyAlignment="1">
      <alignment horizontal="left" vertical="top"/>
    </xf>
    <xf numFmtId="0" fontId="3" fillId="0" borderId="13" xfId="0" applyFont="1" applyBorder="1" applyAlignment="1">
      <alignment horizontal="left" vertical="top"/>
    </xf>
    <xf numFmtId="49" fontId="36" fillId="0" borderId="0" xfId="30">
      <alignment vertical="top"/>
    </xf>
    <xf numFmtId="49" fontId="27" fillId="0" borderId="0" xfId="27">
      <alignment vertical="top"/>
    </xf>
    <xf numFmtId="3" fontId="3" fillId="0" borderId="0" xfId="0" applyNumberFormat="1" applyFont="1">
      <alignment wrapText="1"/>
    </xf>
    <xf numFmtId="3" fontId="0" fillId="0" borderId="13" xfId="0" applyNumberFormat="1" applyBorder="1" applyAlignment="1"/>
    <xf numFmtId="1" fontId="0" fillId="0" borderId="11" xfId="0" applyNumberFormat="1" applyBorder="1" applyAlignment="1"/>
    <xf numFmtId="0" fontId="0" fillId="0" borderId="11" xfId="0" applyBorder="1" applyAlignment="1"/>
    <xf numFmtId="0" fontId="35" fillId="0" borderId="0" xfId="0" applyFont="1" applyBorder="1" applyAlignment="1"/>
    <xf numFmtId="3" fontId="0" fillId="0" borderId="0" xfId="0" applyNumberFormat="1" applyBorder="1" applyAlignment="1"/>
    <xf numFmtId="49" fontId="22" fillId="0" borderId="0" xfId="4" applyFill="1">
      <alignment vertical="top"/>
    </xf>
    <xf numFmtId="0" fontId="0" fillId="0" borderId="13" xfId="0" applyBorder="1" applyAlignment="1">
      <alignment vertical="top" wrapText="1"/>
    </xf>
    <xf numFmtId="0" fontId="0" fillId="0" borderId="11" xfId="0" applyBorder="1" applyAlignment="1">
      <alignment vertical="top" wrapText="1"/>
    </xf>
    <xf numFmtId="1" fontId="0" fillId="0" borderId="0" xfId="0" applyNumberFormat="1" applyBorder="1" applyAlignment="1"/>
    <xf numFmtId="1" fontId="3" fillId="0" borderId="0" xfId="0" applyNumberFormat="1" applyFont="1" applyBorder="1" applyAlignment="1"/>
    <xf numFmtId="1" fontId="24" fillId="0" borderId="0" xfId="24" applyNumberFormat="1" applyAlignment="1"/>
    <xf numFmtId="0" fontId="3" fillId="0" borderId="0" xfId="0" applyFont="1" applyBorder="1" applyAlignment="1"/>
    <xf numFmtId="3" fontId="3" fillId="9" borderId="18" xfId="19" applyBorder="1">
      <alignment horizontal="right" wrapText="1"/>
      <protection locked="0"/>
    </xf>
    <xf numFmtId="0" fontId="0" fillId="0" borderId="15" xfId="0" applyBorder="1" applyAlignment="1"/>
    <xf numFmtId="0" fontId="0" fillId="0" borderId="17" xfId="0" applyBorder="1" applyAlignment="1"/>
    <xf numFmtId="3" fontId="3" fillId="9" borderId="16" xfId="19" applyBorder="1">
      <alignment horizontal="right" wrapText="1"/>
      <protection locked="0"/>
    </xf>
    <xf numFmtId="0" fontId="42" fillId="9" borderId="0" xfId="24" applyFont="1" applyFill="1" applyAlignment="1"/>
    <xf numFmtId="0" fontId="43" fillId="9" borderId="0" xfId="25" applyFont="1" applyFill="1"/>
    <xf numFmtId="0" fontId="33" fillId="0" borderId="0" xfId="0" applyFont="1" applyBorder="1" applyAlignment="1"/>
    <xf numFmtId="0" fontId="3" fillId="0" borderId="13" xfId="0" applyFont="1" applyBorder="1" applyAlignment="1"/>
    <xf numFmtId="0" fontId="0" fillId="0" borderId="21" xfId="0" applyBorder="1" applyAlignment="1"/>
    <xf numFmtId="3" fontId="3" fillId="9" borderId="22" xfId="19" applyBorder="1">
      <alignment horizontal="right" wrapText="1"/>
      <protection locked="0"/>
    </xf>
    <xf numFmtId="1" fontId="0" fillId="0" borderId="21" xfId="0" applyNumberFormat="1" applyBorder="1" applyAlignment="1"/>
    <xf numFmtId="1" fontId="0" fillId="0" borderId="23" xfId="0" applyNumberFormat="1" applyBorder="1" applyAlignment="1"/>
    <xf numFmtId="0" fontId="44" fillId="9" borderId="0" xfId="25" applyFont="1" applyFill="1"/>
    <xf numFmtId="49" fontId="22" fillId="0" borderId="0" xfId="3" applyFont="1">
      <alignment vertical="top"/>
    </xf>
    <xf numFmtId="49" fontId="45" fillId="0" borderId="0" xfId="30" applyFont="1">
      <alignment vertical="top"/>
    </xf>
    <xf numFmtId="0" fontId="24" fillId="0" borderId="0" xfId="24" applyAlignment="1"/>
    <xf numFmtId="3" fontId="0" fillId="0" borderId="0" xfId="0" applyNumberFormat="1" applyAlignment="1">
      <alignment horizontal="right" wrapText="1"/>
    </xf>
    <xf numFmtId="3" fontId="0" fillId="0" borderId="12" xfId="0" applyNumberFormat="1" applyBorder="1" applyAlignment="1">
      <alignment horizontal="right" wrapText="1"/>
    </xf>
    <xf numFmtId="3" fontId="0" fillId="0" borderId="0" xfId="0" applyNumberFormat="1" applyAlignment="1">
      <alignment horizontal="right" vertical="center"/>
    </xf>
    <xf numFmtId="0" fontId="3" fillId="0" borderId="0" xfId="21" applyFont="1" applyAlignment="1">
      <alignment horizontal="left" vertical="top"/>
    </xf>
    <xf numFmtId="0" fontId="3" fillId="0" borderId="0" xfId="21" applyFont="1" applyAlignment="1">
      <alignment horizontal="left" vertical="top" wrapText="1"/>
    </xf>
    <xf numFmtId="0" fontId="3" fillId="0" borderId="0" xfId="21" applyFont="1" applyAlignment="1">
      <alignment horizontal="right" wrapText="1"/>
    </xf>
    <xf numFmtId="0" fontId="3" fillId="0" borderId="12" xfId="21" applyFont="1" applyBorder="1" applyAlignment="1">
      <alignment horizontal="right" wrapText="1"/>
    </xf>
    <xf numFmtId="0" fontId="3" fillId="0" borderId="15" xfId="21" applyFont="1" applyBorder="1" applyAlignment="1">
      <alignment horizontal="right" wrapText="1"/>
    </xf>
    <xf numFmtId="0" fontId="3" fillId="0" borderId="21" xfId="21" applyFont="1" applyBorder="1" applyAlignment="1">
      <alignment horizontal="right" wrapText="1"/>
    </xf>
    <xf numFmtId="0" fontId="3" fillId="0" borderId="10" xfId="21" applyFont="1" applyBorder="1" applyAlignment="1">
      <alignment horizontal="left" vertical="center"/>
    </xf>
    <xf numFmtId="0" fontId="3" fillId="0" borderId="14" xfId="21" applyFont="1" applyBorder="1" applyAlignment="1">
      <alignment horizontal="left" vertical="center"/>
    </xf>
    <xf numFmtId="0" fontId="3" fillId="0" borderId="19" xfId="21" applyFont="1" applyBorder="1" applyAlignment="1">
      <alignment horizontal="left" vertical="center"/>
    </xf>
    <xf numFmtId="0" fontId="3" fillId="0" borderId="20" xfId="21" applyFont="1" applyBorder="1" applyAlignment="1">
      <alignment horizontal="left" vertical="center"/>
    </xf>
    <xf numFmtId="0" fontId="3" fillId="0" borderId="0" xfId="21" applyFont="1" applyAlignment="1">
      <alignment horizontal="left" vertical="center"/>
    </xf>
    <xf numFmtId="0" fontId="0" fillId="0" borderId="0" xfId="0" applyAlignment="1">
      <alignment horizontal="right" vertical="center" wrapText="1"/>
    </xf>
    <xf numFmtId="0" fontId="0" fillId="0" borderId="0" xfId="0" applyAlignment="1">
      <alignment horizontal="right" vertical="center"/>
    </xf>
    <xf numFmtId="0" fontId="0" fillId="0" borderId="0" xfId="0" applyAlignment="1">
      <alignment vertical="center" wrapText="1"/>
    </xf>
    <xf numFmtId="0" fontId="3" fillId="0" borderId="0" xfId="0" applyFont="1" applyAlignment="1">
      <alignment horizontal="right" vertical="center" wrapText="1"/>
    </xf>
    <xf numFmtId="0" fontId="0" fillId="0" borderId="0" xfId="0" applyBorder="1" applyAlignment="1">
      <alignment horizontal="left" vertical="top" wrapText="1"/>
    </xf>
    <xf numFmtId="2" fontId="0" fillId="0" borderId="0" xfId="0" applyNumberFormat="1" applyBorder="1" applyAlignment="1"/>
    <xf numFmtId="9" fontId="0" fillId="0" borderId="0" xfId="31" applyFont="1" applyBorder="1" applyAlignment="1"/>
    <xf numFmtId="2" fontId="0" fillId="0" borderId="0" xfId="0" applyNumberFormat="1" applyBorder="1" applyAlignment="1">
      <alignment horizontal="left" vertical="top" wrapText="1"/>
    </xf>
    <xf numFmtId="1" fontId="3" fillId="9" borderId="7" xfId="19" applyNumberFormat="1">
      <alignment horizontal="right" wrapText="1"/>
      <protection locked="0"/>
    </xf>
    <xf numFmtId="0" fontId="0" fillId="0" borderId="0" xfId="0" applyBorder="1" applyAlignment="1">
      <alignment horizontal="right" vertical="center" wrapText="1"/>
    </xf>
    <xf numFmtId="0" fontId="0" fillId="0" borderId="12" xfId="0" applyBorder="1" applyAlignment="1">
      <alignment horizontal="right" vertical="center"/>
    </xf>
    <xf numFmtId="0" fontId="3" fillId="0" borderId="0" xfId="0" applyFont="1" applyBorder="1" applyAlignment="1">
      <alignment horizontal="right"/>
    </xf>
    <xf numFmtId="0" fontId="3" fillId="0" borderId="0" xfId="0" applyFont="1" applyBorder="1" applyAlignment="1">
      <alignment vertical="top" wrapText="1"/>
    </xf>
    <xf numFmtId="9" fontId="0" fillId="0" borderId="0" xfId="31" applyFont="1" applyFill="1" applyBorder="1" applyAlignment="1">
      <alignment horizontal="right" vertical="center" wrapText="1"/>
    </xf>
    <xf numFmtId="9" fontId="0" fillId="0" borderId="0" xfId="0" applyNumberFormat="1" applyBorder="1">
      <alignment wrapText="1"/>
    </xf>
    <xf numFmtId="0" fontId="42" fillId="0" borderId="0" xfId="24" applyFont="1" applyFill="1" applyAlignment="1"/>
    <xf numFmtId="0" fontId="0" fillId="0" borderId="0" xfId="0" applyAlignment="1">
      <alignment vertical="center"/>
    </xf>
    <xf numFmtId="0" fontId="0" fillId="0" borderId="0" xfId="0" applyBorder="1" applyAlignment="1">
      <alignment horizontal="right" vertical="center"/>
    </xf>
    <xf numFmtId="1" fontId="0" fillId="0" borderId="0" xfId="0" applyNumberFormat="1" applyBorder="1" applyAlignment="1">
      <alignment vertical="top" wrapText="1"/>
    </xf>
    <xf numFmtId="1" fontId="0" fillId="0" borderId="12" xfId="0" applyNumberFormat="1" applyBorder="1" applyAlignment="1">
      <alignment vertical="top" wrapText="1"/>
    </xf>
    <xf numFmtId="1" fontId="0" fillId="0" borderId="0" xfId="0" applyNumberFormat="1" applyAlignment="1">
      <alignment vertical="top" wrapText="1"/>
    </xf>
    <xf numFmtId="0" fontId="0" fillId="0" borderId="0" xfId="0" applyBorder="1" applyAlignment="1">
      <alignment horizontal="left" vertical="top"/>
    </xf>
    <xf numFmtId="3" fontId="3" fillId="9" borderId="0" xfId="19" applyBorder="1">
      <alignment horizontal="right" wrapText="1"/>
      <protection locked="0"/>
    </xf>
    <xf numFmtId="0" fontId="0" fillId="0" borderId="0" xfId="0" applyBorder="1" applyAlignment="1">
      <alignment vertical="top"/>
    </xf>
    <xf numFmtId="49" fontId="21" fillId="0" borderId="0" xfId="3" applyBorder="1">
      <alignment vertical="top"/>
    </xf>
    <xf numFmtId="0" fontId="0" fillId="0" borderId="0" xfId="0" applyBorder="1" applyAlignment="1">
      <alignment vertical="center" wrapText="1"/>
    </xf>
    <xf numFmtId="0" fontId="3" fillId="0" borderId="0" xfId="0" applyFont="1" applyBorder="1" applyAlignment="1">
      <alignment vertical="top"/>
    </xf>
    <xf numFmtId="3" fontId="3" fillId="9" borderId="7" xfId="0" applyNumberFormat="1" applyFont="1" applyFill="1" applyBorder="1" applyAlignment="1" applyProtection="1">
      <alignment horizontal="right" wrapText="1"/>
      <protection locked="0"/>
    </xf>
    <xf numFmtId="3" fontId="3" fillId="0" borderId="10" xfId="0" applyNumberFormat="1" applyFont="1" applyBorder="1">
      <alignment wrapText="1"/>
    </xf>
    <xf numFmtId="3" fontId="3" fillId="9" borderId="7" xfId="19" applyAlignment="1">
      <alignment horizontal="left" wrapText="1"/>
      <protection locked="0"/>
    </xf>
    <xf numFmtId="0" fontId="0" fillId="0" borderId="13" xfId="0" applyBorder="1" applyAlignment="1">
      <alignment horizontal="left"/>
    </xf>
    <xf numFmtId="3" fontId="0" fillId="0" borderId="0" xfId="0" applyNumberFormat="1" applyAlignment="1">
      <alignment vertical="center"/>
    </xf>
    <xf numFmtId="3" fontId="0" fillId="0" borderId="0" xfId="0" applyNumberFormat="1" applyAlignment="1">
      <alignment horizontal="right" vertical="center" wrapText="1"/>
    </xf>
    <xf numFmtId="3" fontId="3" fillId="9" borderId="7" xfId="19" applyAlignment="1">
      <alignment vertical="center" wrapText="1"/>
      <protection locked="0"/>
    </xf>
    <xf numFmtId="0" fontId="23" fillId="0" borderId="0" xfId="0" applyFont="1" applyAlignment="1"/>
    <xf numFmtId="3" fontId="3" fillId="0" borderId="13" xfId="0" applyNumberFormat="1" applyFont="1" applyBorder="1" applyAlignment="1"/>
    <xf numFmtId="3" fontId="3" fillId="0" borderId="13" xfId="0" applyNumberFormat="1" applyFont="1" applyBorder="1">
      <alignment wrapText="1"/>
    </xf>
    <xf numFmtId="3" fontId="3" fillId="0" borderId="13" xfId="0" applyNumberFormat="1" applyFont="1" applyBorder="1" applyAlignment="1">
      <alignment horizontal="right" wrapText="1"/>
    </xf>
    <xf numFmtId="3" fontId="0" fillId="0" borderId="24" xfId="0" applyNumberFormat="1" applyBorder="1" applyAlignment="1">
      <alignment horizontal="right" vertical="top" wrapText="1"/>
    </xf>
    <xf numFmtId="3" fontId="0" fillId="0" borderId="0" xfId="0" applyNumberFormat="1" applyAlignment="1">
      <alignment horizontal="right" vertical="top" wrapText="1"/>
    </xf>
    <xf numFmtId="0" fontId="0" fillId="0" borderId="25" xfId="0" applyBorder="1" applyAlignment="1">
      <alignment horizontal="left" vertical="top" wrapText="1"/>
    </xf>
    <xf numFmtId="3" fontId="3" fillId="0" borderId="13" xfId="0" applyNumberFormat="1" applyFont="1" applyBorder="1" applyAlignment="1">
      <alignment horizontal="left"/>
    </xf>
    <xf numFmtId="3" fontId="3" fillId="0" borderId="7" xfId="0" applyNumberFormat="1" applyFont="1" applyBorder="1" applyAlignment="1">
      <alignment horizontal="left"/>
    </xf>
    <xf numFmtId="0" fontId="23" fillId="0" borderId="0" xfId="0" quotePrefix="1" applyFont="1" applyAlignment="1"/>
    <xf numFmtId="0" fontId="3" fillId="10" borderId="0" xfId="5" applyFont="1" applyFill="1" applyBorder="1">
      <alignment horizontal="left" vertical="center" wrapText="1"/>
    </xf>
    <xf numFmtId="3" fontId="3" fillId="10" borderId="0" xfId="5" applyNumberFormat="1" applyFont="1" applyFill="1" applyBorder="1" applyAlignment="1">
      <alignment horizontal="right" vertical="center" wrapText="1"/>
    </xf>
    <xf numFmtId="3" fontId="0" fillId="0" borderId="0" xfId="0" applyNumberFormat="1" applyBorder="1" applyAlignment="1">
      <alignment horizontal="right"/>
    </xf>
    <xf numFmtId="3" fontId="0" fillId="0" borderId="0" xfId="0" applyNumberFormat="1" applyBorder="1" applyAlignment="1">
      <alignment horizontal="right" wrapText="1"/>
    </xf>
    <xf numFmtId="0" fontId="4" fillId="9" borderId="0" xfId="5" applyFill="1" applyBorder="1">
      <alignment horizontal="left" vertical="center" wrapText="1"/>
    </xf>
    <xf numFmtId="3" fontId="4" fillId="9" borderId="0" xfId="5" applyNumberFormat="1" applyFill="1" applyBorder="1" applyAlignment="1">
      <alignment horizontal="right" vertical="center" wrapText="1"/>
    </xf>
    <xf numFmtId="0" fontId="4" fillId="0" borderId="10" xfId="5" applyBorder="1">
      <alignment horizontal="left" vertical="center" wrapText="1"/>
    </xf>
    <xf numFmtId="3" fontId="4" fillId="0" borderId="10" xfId="5" applyNumberFormat="1" applyBorder="1">
      <alignment horizontal="left" vertical="center" wrapText="1"/>
    </xf>
    <xf numFmtId="0" fontId="23" fillId="0" borderId="0" xfId="0" applyFont="1" applyBorder="1" applyAlignment="1"/>
    <xf numFmtId="164" fontId="0" fillId="0" borderId="0" xfId="0" applyNumberFormat="1" applyAlignment="1">
      <alignment horizontal="right" wrapText="1"/>
    </xf>
    <xf numFmtId="164" fontId="0" fillId="0" borderId="0" xfId="0" applyNumberFormat="1" applyAlignment="1">
      <alignment horizontal="right" vertical="center" wrapText="1"/>
    </xf>
    <xf numFmtId="164" fontId="0" fillId="0" borderId="0" xfId="0" applyNumberFormat="1">
      <alignment wrapText="1"/>
    </xf>
    <xf numFmtId="0" fontId="28" fillId="0" borderId="0" xfId="26" applyFont="1" applyAlignment="1">
      <alignment wrapText="1"/>
    </xf>
    <xf numFmtId="49" fontId="22" fillId="0" borderId="0" xfId="3" applyFont="1" applyBorder="1">
      <alignment vertical="top"/>
    </xf>
    <xf numFmtId="0" fontId="46" fillId="0" borderId="0" xfId="25" applyFont="1"/>
    <xf numFmtId="0" fontId="3" fillId="0" borderId="13" xfId="0" applyFont="1" applyBorder="1" applyAlignment="1">
      <alignment horizontal="right" vertical="top" wrapText="1"/>
    </xf>
    <xf numFmtId="0" fontId="0" fillId="0" borderId="0" xfId="0" applyBorder="1" applyAlignment="1">
      <alignment horizontal="right" wrapText="1"/>
    </xf>
    <xf numFmtId="0" fontId="0" fillId="0" borderId="12" xfId="0" applyBorder="1" applyAlignment="1">
      <alignment horizontal="right" wrapText="1"/>
    </xf>
    <xf numFmtId="0" fontId="3" fillId="0" borderId="0" xfId="0" applyFont="1" applyBorder="1" applyAlignment="1">
      <alignment horizontal="left" vertical="top" wrapText="1"/>
    </xf>
    <xf numFmtId="3" fontId="3" fillId="0" borderId="0" xfId="0" applyNumberFormat="1" applyFont="1" applyBorder="1" applyAlignment="1">
      <alignment horizontal="left" vertical="top" wrapText="1"/>
    </xf>
    <xf numFmtId="0" fontId="3" fillId="0" borderId="0" xfId="0" applyFont="1" applyBorder="1" applyAlignment="1">
      <alignment horizontal="left" vertical="top"/>
    </xf>
    <xf numFmtId="0" fontId="3" fillId="0" borderId="7" xfId="0" applyFont="1" applyBorder="1" applyAlignment="1">
      <alignment horizontal="center" vertical="center"/>
    </xf>
    <xf numFmtId="0" fontId="3" fillId="0" borderId="18" xfId="0" applyFont="1" applyBorder="1" applyAlignment="1">
      <alignment horizontal="center" vertical="center"/>
    </xf>
  </cellXfs>
  <cellStyles count="33">
    <cellStyle name="Anteckning" xfId="16" builtinId="10" hidden="1"/>
    <cellStyle name="Beräkning" xfId="12" builtinId="22" hidden="1"/>
    <cellStyle name="Bra" xfId="7" builtinId="26" hidden="1"/>
    <cellStyle name="Dålig" xfId="8" builtinId="27" hidden="1"/>
    <cellStyle name="Förklarande text" xfId="17" builtinId="53" hidden="1"/>
    <cellStyle name="Hyperlänk" xfId="24" builtinId="8"/>
    <cellStyle name="Hyperlänk 2" xfId="26" xr:uid="{993CA0A9-FADF-45C8-8BCB-1033C08179A4}"/>
    <cellStyle name="Indata" xfId="10" builtinId="20" hidden="1"/>
    <cellStyle name="Innehållsrubrik" xfId="21" xr:uid="{DA2553C1-ADCE-4241-ABCA-4FAC1DB9EE03}"/>
    <cellStyle name="Innehållstext" xfId="22" xr:uid="{B2C5B4EA-8F6F-4670-B4AA-5319574AA72F}"/>
    <cellStyle name="Kontrollcell" xfId="14" builtinId="23" hidden="1"/>
    <cellStyle name="Källa" xfId="23" xr:uid="{1D16B3C4-EC99-4EF5-9D62-AB0C196923D6}"/>
    <cellStyle name="Länkad cell" xfId="13" builtinId="24" hidden="1"/>
    <cellStyle name="Neutral" xfId="9" builtinId="28" hidden="1"/>
    <cellStyle name="Normal" xfId="0" builtinId="0" customBuiltin="1"/>
    <cellStyle name="Normal 2" xfId="25" xr:uid="{689E1F3E-94B4-4507-997B-318F775E529D}"/>
    <cellStyle name="Procent" xfId="31" builtinId="5"/>
    <cellStyle name="Rubrik" xfId="20" builtinId="15"/>
    <cellStyle name="Rubrik 1" xfId="1" builtinId="16" customBuiltin="1"/>
    <cellStyle name="Rubrik 2" xfId="2" builtinId="17" customBuiltin="1"/>
    <cellStyle name="Rubrik 3" xfId="6" builtinId="18" customBuiltin="1"/>
    <cellStyle name="Summa" xfId="18" builtinId="25" hidden="1"/>
    <cellStyle name="Summarad" xfId="19" xr:uid="{587B6513-F28E-4068-9714-D32048B8A3E8}"/>
    <cellStyle name="Tabellrubrik" xfId="3" xr:uid="{D761312B-E6A1-402E-AAD5-9481927A5129}"/>
    <cellStyle name="Tabellrubrik 2" xfId="30" xr:uid="{4021FB67-CB64-4701-8ACD-485E637AE663}"/>
    <cellStyle name="Tabellrubrik engelska" xfId="4" xr:uid="{6D778913-260F-425F-B93A-64DFEC78E187}"/>
    <cellStyle name="Tabellrubrik engelska 2" xfId="27" xr:uid="{75851FDC-CCF9-4858-BA80-F1537FF09DFF}"/>
    <cellStyle name="Tabelltext" xfId="5" xr:uid="{B655E2D5-DD52-41A0-83F6-AF7AFAB8FAD2}"/>
    <cellStyle name="Tabelltext 2" xfId="28" xr:uid="{933886F3-D7A6-4282-9C66-F13D0E3A4C6D}"/>
    <cellStyle name="Tusental [0] 2" xfId="29" xr:uid="{225665E6-35E6-4B01-81CE-F1D5071B7ED2}"/>
    <cellStyle name="Tusental [0] 2 2" xfId="32" xr:uid="{9CBA488E-8AB7-47B9-B043-3084EB8D8314}"/>
    <cellStyle name="Utdata" xfId="11" builtinId="21" hidden="1"/>
    <cellStyle name="Varningstext" xfId="15" builtinId="11" hidden="1"/>
  </cellStyles>
  <dxfs count="432">
    <dxf>
      <numFmt numFmtId="3" formatCode="#,##0"/>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border outline="0">
        <top style="thin">
          <color auto="1"/>
        </top>
      </border>
    </dxf>
    <dxf>
      <alignment vertical="bottom" textRotation="0" wrapText="1" indent="0" justifyLastLine="0" shrinkToFit="0" readingOrder="0"/>
    </dxf>
    <dxf>
      <border outline="0">
        <bottom style="thin">
          <color auto="1"/>
        </bottom>
      </border>
    </dxf>
    <dxf>
      <font>
        <b/>
        <i val="0"/>
        <strike val="0"/>
        <condense val="0"/>
        <extend val="0"/>
        <outline val="0"/>
        <shadow val="0"/>
        <u val="none"/>
        <vertAlign val="baseline"/>
        <sz val="8"/>
        <color theme="1"/>
        <name val="Arial"/>
        <family val="2"/>
        <scheme val="none"/>
      </font>
      <numFmt numFmtId="3" formatCode="#,##0"/>
      <alignment horizontal="general" vertical="bottom" textRotation="0" wrapText="1" indent="0" justifyLastLine="0" shrinkToFit="0" readingOrder="0"/>
    </dxf>
    <dxf>
      <numFmt numFmtId="3" formatCode="#,##0"/>
      <alignment horizontal="right" vertical="top" textRotation="0" wrapText="1" indent="0" justifyLastLine="0" shrinkToFit="0" readingOrder="0"/>
    </dxf>
    <dxf>
      <numFmt numFmtId="3" formatCode="#,##0"/>
      <alignment horizontal="right" vertical="top" textRotation="0" wrapText="1" indent="0" justifyLastLine="0" shrinkToFit="0" readingOrder="0"/>
    </dxf>
    <dxf>
      <numFmt numFmtId="3" formatCode="#,##0"/>
      <alignment horizontal="right" vertical="top" textRotation="0" wrapText="1" indent="0" justifyLastLine="0" shrinkToFit="0" readingOrder="0"/>
    </dxf>
    <dxf>
      <font>
        <b val="0"/>
        <i val="0"/>
        <strike val="0"/>
        <condense val="0"/>
        <extend val="0"/>
        <outline val="0"/>
        <shadow val="0"/>
        <u val="none"/>
        <vertAlign val="baseline"/>
        <sz val="8"/>
        <color theme="1"/>
        <name val="Arial"/>
        <family val="2"/>
        <scheme val="none"/>
      </font>
      <alignment horizontal="left" vertical="top" textRotation="0" wrapText="1" indent="0" justifyLastLine="0" shrinkToFit="0" readingOrder="0"/>
      <border diagonalUp="0" diagonalDown="0" outline="0">
        <left style="medium">
          <color rgb="FFC1C1C1"/>
        </left>
        <right/>
        <top/>
        <bottom/>
      </border>
    </dxf>
    <dxf>
      <alignment horizontal="right" vertical="top" textRotation="0" wrapText="1" indent="0" justifyLastLine="0" shrinkToFit="0" readingOrder="0"/>
    </dxf>
    <dxf>
      <border outline="0">
        <bottom style="thin">
          <color auto="1"/>
        </bottom>
      </border>
    </dxf>
    <dxf>
      <numFmt numFmtId="3" formatCode="#,##0"/>
      <fill>
        <patternFill patternType="solid">
          <fgColor indexed="64"/>
          <bgColor theme="0"/>
        </patternFill>
      </fill>
      <alignment horizontal="right" textRotation="0" indent="0" justifyLastLine="0" shrinkToFit="0" readingOrder="0"/>
    </dxf>
    <dxf>
      <numFmt numFmtId="3" formatCode="#,##0"/>
      <fill>
        <patternFill patternType="solid">
          <fgColor indexed="64"/>
          <bgColor theme="0"/>
        </patternFill>
      </fill>
      <alignment horizontal="right" textRotation="0" indent="0" justifyLastLine="0" shrinkToFit="0" readingOrder="0"/>
    </dxf>
    <dxf>
      <numFmt numFmtId="3" formatCode="#,##0"/>
      <fill>
        <patternFill patternType="solid">
          <fgColor indexed="64"/>
          <bgColor theme="0"/>
        </patternFill>
      </fill>
      <alignment horizontal="right" textRotation="0" indent="0" justifyLastLine="0" shrinkToFit="0" readingOrder="0"/>
    </dxf>
    <dxf>
      <numFmt numFmtId="3" formatCode="#,##0"/>
      <fill>
        <patternFill patternType="solid">
          <fgColor indexed="64"/>
          <bgColor theme="0"/>
        </patternFill>
      </fill>
      <alignment horizontal="right" textRotation="0" indent="0" justifyLastLine="0" shrinkToFit="0" readingOrder="0"/>
    </dxf>
    <dxf>
      <fill>
        <patternFill patternType="solid">
          <fgColor indexed="64"/>
          <bgColor theme="0"/>
        </patternFill>
      </fill>
    </dxf>
    <dxf>
      <fill>
        <patternFill patternType="solid">
          <fgColor indexed="64"/>
          <bgColor theme="0"/>
        </patternFill>
      </fill>
    </dxf>
    <dxf>
      <border outline="0">
        <left style="medium">
          <color rgb="FFC1C1C1"/>
        </left>
        <top style="medium">
          <color rgb="FFC1C1C1"/>
        </top>
      </border>
    </dxf>
    <dxf>
      <fill>
        <patternFill patternType="solid">
          <fgColor indexed="64"/>
          <bgColor theme="0"/>
        </patternFill>
      </fill>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border diagonalUp="0" diagonalDown="0">
        <left/>
        <right style="thin">
          <color indexed="64"/>
        </right>
        <top/>
        <bottom/>
        <vertical/>
        <horizontal/>
      </border>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center" textRotation="0" wrapText="1"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8"/>
        <color theme="1"/>
        <name val="Arial"/>
        <family val="2"/>
        <scheme val="none"/>
      </font>
      <numFmt numFmtId="3" formatCode="#,##0"/>
      <fill>
        <patternFill patternType="solid">
          <fgColor indexed="64"/>
          <bgColor theme="0"/>
        </patternFill>
      </fill>
      <alignment horizontal="right" vertical="bottom" textRotation="0" wrapText="1" indent="0" justifyLastLine="0" shrinkToFit="0" readingOrder="0"/>
      <border diagonalUp="0" diagonalDown="0" outline="0">
        <left/>
        <right/>
        <top style="thin">
          <color auto="1"/>
        </top>
        <bottom style="thin">
          <color auto="1"/>
        </bottom>
      </border>
      <protection locked="0" hidden="0"/>
    </dxf>
    <dxf>
      <numFmt numFmtId="3" formatCode="#,##0"/>
      <alignment horizontal="right" vertical="center" textRotation="0" wrapText="0" indent="0" justifyLastLine="0" shrinkToFit="0" readingOrder="0"/>
    </dxf>
    <dxf>
      <font>
        <b/>
        <i val="0"/>
        <strike val="0"/>
        <condense val="0"/>
        <extend val="0"/>
        <outline val="0"/>
        <shadow val="0"/>
        <u val="none"/>
        <vertAlign val="baseline"/>
        <sz val="8"/>
        <color theme="1"/>
        <name val="Arial"/>
        <family val="2"/>
        <scheme val="none"/>
      </font>
      <numFmt numFmtId="3" formatCode="#,##0"/>
      <fill>
        <patternFill patternType="solid">
          <fgColor indexed="64"/>
          <bgColor theme="0"/>
        </patternFill>
      </fill>
      <alignment horizontal="right" vertical="bottom" textRotation="0" wrapText="1" indent="0" justifyLastLine="0" shrinkToFit="0" readingOrder="0"/>
      <border diagonalUp="0" diagonalDown="0" outline="0">
        <left/>
        <right/>
        <top style="thin">
          <color auto="1"/>
        </top>
        <bottom style="thin">
          <color auto="1"/>
        </bottom>
      </border>
      <protection locked="0" hidden="0"/>
    </dxf>
    <dxf>
      <numFmt numFmtId="3" formatCode="#,##0"/>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numFmt numFmtId="3" formatCode="#,##0"/>
      <fill>
        <patternFill patternType="solid">
          <fgColor indexed="64"/>
          <bgColor theme="0"/>
        </patternFill>
      </fill>
      <alignment horizontal="right" vertical="bottom" textRotation="0" wrapText="1" indent="0" justifyLastLine="0" shrinkToFit="0" readingOrder="0"/>
      <border diagonalUp="0" diagonalDown="0" outline="0">
        <left/>
        <right/>
        <top style="thin">
          <color auto="1"/>
        </top>
        <bottom style="thin">
          <color auto="1"/>
        </bottom>
      </border>
      <protection locked="0" hidden="0"/>
    </dxf>
    <dxf>
      <numFmt numFmtId="3" formatCode="#,##0"/>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numFmt numFmtId="3" formatCode="#,##0"/>
      <fill>
        <patternFill patternType="solid">
          <fgColor indexed="64"/>
          <bgColor theme="0"/>
        </patternFill>
      </fill>
      <alignment horizontal="right" vertical="bottom" textRotation="0" wrapText="1" indent="0" justifyLastLine="0" shrinkToFit="0" readingOrder="0"/>
      <border diagonalUp="0" diagonalDown="0" outline="0">
        <left/>
        <right/>
        <top style="thin">
          <color auto="1"/>
        </top>
        <bottom style="thin">
          <color auto="1"/>
        </bottom>
      </border>
      <protection locked="0" hidden="0"/>
    </dxf>
    <dxf>
      <numFmt numFmtId="3" formatCode="#,##0"/>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numFmt numFmtId="3" formatCode="#,##0"/>
      <fill>
        <patternFill patternType="solid">
          <fgColor indexed="64"/>
          <bgColor theme="0"/>
        </patternFill>
      </fill>
      <alignment horizontal="right" vertical="bottom" textRotation="0" wrapText="1" indent="0" justifyLastLine="0" shrinkToFit="0" readingOrder="0"/>
      <border diagonalUp="0" diagonalDown="0" outline="0">
        <left/>
        <right/>
        <top style="thin">
          <color auto="1"/>
        </top>
        <bottom style="thin">
          <color auto="1"/>
        </bottom>
      </border>
      <protection locked="0" hidden="0"/>
    </dxf>
    <dxf>
      <numFmt numFmtId="3" formatCode="#,##0"/>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numFmt numFmtId="3" formatCode="#,##0"/>
      <fill>
        <patternFill patternType="solid">
          <fgColor indexed="64"/>
          <bgColor theme="0"/>
        </patternFill>
      </fill>
      <alignment horizontal="right" vertical="bottom" textRotation="0" wrapText="1" indent="0" justifyLastLine="0" shrinkToFit="0" readingOrder="0"/>
      <border diagonalUp="0" diagonalDown="0" outline="0">
        <left/>
        <right/>
        <top style="thin">
          <color auto="1"/>
        </top>
        <bottom style="thin">
          <color auto="1"/>
        </bottom>
      </border>
      <protection locked="0" hidden="0"/>
    </dxf>
    <dxf>
      <numFmt numFmtId="3" formatCode="#,##0"/>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numFmt numFmtId="3" formatCode="#,##0"/>
      <fill>
        <patternFill patternType="solid">
          <fgColor indexed="64"/>
          <bgColor theme="0"/>
        </patternFill>
      </fill>
      <alignment horizontal="right" vertical="bottom" textRotation="0" wrapText="1" indent="0" justifyLastLine="0" shrinkToFit="0" readingOrder="0"/>
      <border diagonalUp="0" diagonalDown="0" outline="0">
        <left/>
        <right/>
        <top style="thin">
          <color auto="1"/>
        </top>
        <bottom style="thin">
          <color auto="1"/>
        </bottom>
      </border>
      <protection locked="0" hidden="0"/>
    </dxf>
    <dxf>
      <numFmt numFmtId="3" formatCode="#,##0"/>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numFmt numFmtId="3" formatCode="#,##0"/>
      <fill>
        <patternFill patternType="solid">
          <fgColor indexed="64"/>
          <bgColor theme="0"/>
        </patternFill>
      </fill>
      <alignment horizontal="right" vertical="bottom" textRotation="0" wrapText="1" indent="0" justifyLastLine="0" shrinkToFit="0" readingOrder="0"/>
      <border diagonalUp="0" diagonalDown="0" outline="0">
        <left/>
        <right/>
        <top style="thin">
          <color auto="1"/>
        </top>
        <bottom style="thin">
          <color auto="1"/>
        </bottom>
      </border>
      <protection locked="0" hidden="0"/>
    </dxf>
    <dxf>
      <numFmt numFmtId="3" formatCode="#,##0"/>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numFmt numFmtId="3" formatCode="#,##0"/>
      <fill>
        <patternFill patternType="solid">
          <fgColor indexed="64"/>
          <bgColor theme="0"/>
        </patternFill>
      </fill>
      <alignment horizontal="right" vertical="bottom" textRotation="0" wrapText="1" indent="0" justifyLastLine="0" shrinkToFit="0" readingOrder="0"/>
      <border diagonalUp="0" diagonalDown="0" outline="0">
        <left/>
        <right/>
        <top style="thin">
          <color auto="1"/>
        </top>
        <bottom style="thin">
          <color auto="1"/>
        </bottom>
      </border>
      <protection locked="0" hidden="0"/>
    </dxf>
    <dxf>
      <numFmt numFmtId="3" formatCode="#,##0"/>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numFmt numFmtId="3" formatCode="#,##0"/>
      <fill>
        <patternFill patternType="solid">
          <fgColor indexed="64"/>
          <bgColor theme="0"/>
        </patternFill>
      </fill>
      <alignment horizontal="right" vertical="bottom" textRotation="0" wrapText="1" indent="0" justifyLastLine="0" shrinkToFit="0" readingOrder="0"/>
      <border diagonalUp="0" diagonalDown="0" outline="0">
        <left/>
        <right/>
        <top style="thin">
          <color auto="1"/>
        </top>
        <bottom style="thin">
          <color auto="1"/>
        </bottom>
      </border>
      <protection locked="0" hidden="0"/>
    </dxf>
    <dxf>
      <numFmt numFmtId="3" formatCode="#,##0"/>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numFmt numFmtId="3" formatCode="#,##0"/>
      <fill>
        <patternFill patternType="solid">
          <fgColor indexed="64"/>
          <bgColor theme="0"/>
        </patternFill>
      </fill>
      <alignment horizontal="right" vertical="bottom" textRotation="0" wrapText="1" indent="0" justifyLastLine="0" shrinkToFit="0" readingOrder="0"/>
      <border diagonalUp="0" diagonalDown="0" outline="0">
        <left/>
        <right/>
        <top style="thin">
          <color auto="1"/>
        </top>
        <bottom style="thin">
          <color auto="1"/>
        </bottom>
      </border>
      <protection locked="0" hidden="0"/>
    </dxf>
    <dxf>
      <numFmt numFmtId="3" formatCode="#,##0"/>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numFmt numFmtId="3" formatCode="#,##0"/>
      <fill>
        <patternFill patternType="solid">
          <fgColor indexed="64"/>
          <bgColor theme="0"/>
        </patternFill>
      </fill>
      <alignment horizontal="right" vertical="bottom" textRotation="0" wrapText="1" indent="0" justifyLastLine="0" shrinkToFit="0" readingOrder="0"/>
      <border diagonalUp="0" diagonalDown="0" outline="0">
        <left/>
        <right/>
        <top style="thin">
          <color auto="1"/>
        </top>
        <bottom style="thin">
          <color auto="1"/>
        </bottom>
      </border>
      <protection locked="0" hidden="0"/>
    </dxf>
    <dxf>
      <numFmt numFmtId="3" formatCode="#,##0"/>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numFmt numFmtId="3" formatCode="#,##0"/>
      <fill>
        <patternFill patternType="solid">
          <fgColor indexed="64"/>
          <bgColor theme="0"/>
        </patternFill>
      </fill>
      <alignment horizontal="right" vertical="bottom" textRotation="0" wrapText="1" indent="0" justifyLastLine="0" shrinkToFit="0" readingOrder="0"/>
      <border diagonalUp="0" diagonalDown="0" outline="0">
        <left/>
        <right/>
        <top style="thin">
          <color auto="1"/>
        </top>
        <bottom style="thin">
          <color auto="1"/>
        </bottom>
      </border>
      <protection locked="0" hidden="0"/>
    </dxf>
    <dxf>
      <numFmt numFmtId="3" formatCode="#,##0"/>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numFmt numFmtId="3" formatCode="#,##0"/>
      <fill>
        <patternFill patternType="solid">
          <fgColor indexed="64"/>
          <bgColor theme="0"/>
        </patternFill>
      </fill>
      <alignment horizontal="right" vertical="bottom" textRotation="0" wrapText="1" indent="0" justifyLastLine="0" shrinkToFit="0" readingOrder="0"/>
      <border diagonalUp="0" diagonalDown="0" outline="0">
        <left/>
        <right/>
        <top style="thin">
          <color auto="1"/>
        </top>
        <bottom style="thin">
          <color auto="1"/>
        </bottom>
      </border>
      <protection locked="0" hidden="0"/>
    </dxf>
    <dxf>
      <numFmt numFmtId="3" formatCode="#,##0"/>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numFmt numFmtId="3" formatCode="#,##0"/>
      <fill>
        <patternFill patternType="solid">
          <fgColor indexed="64"/>
          <bgColor theme="0"/>
        </patternFill>
      </fill>
      <alignment horizontal="right" vertical="bottom" textRotation="0" wrapText="1" indent="0" justifyLastLine="0" shrinkToFit="0" readingOrder="0"/>
      <border diagonalUp="0" diagonalDown="0" outline="0">
        <left/>
        <right/>
        <top style="thin">
          <color auto="1"/>
        </top>
        <bottom style="thin">
          <color auto="1"/>
        </bottom>
      </border>
      <protection locked="0" hidden="0"/>
    </dxf>
    <dxf>
      <numFmt numFmtId="3" formatCode="#,##0"/>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numFmt numFmtId="3" formatCode="#,##0"/>
      <fill>
        <patternFill patternType="solid">
          <fgColor indexed="64"/>
          <bgColor theme="0"/>
        </patternFill>
      </fill>
      <alignment horizontal="right" vertical="bottom" textRotation="0" wrapText="1" indent="0" justifyLastLine="0" shrinkToFit="0" readingOrder="0"/>
      <border diagonalUp="0" diagonalDown="0" outline="0">
        <left/>
        <right/>
        <top style="thin">
          <color auto="1"/>
        </top>
        <bottom style="thin">
          <color auto="1"/>
        </bottom>
      </border>
      <protection locked="0" hidden="0"/>
    </dxf>
    <dxf>
      <numFmt numFmtId="3" formatCode="#,##0"/>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numFmt numFmtId="3" formatCode="#,##0"/>
      <fill>
        <patternFill patternType="solid">
          <fgColor indexed="64"/>
          <bgColor theme="0"/>
        </patternFill>
      </fill>
      <alignment horizontal="right" vertical="bottom" textRotation="0" wrapText="1" indent="0" justifyLastLine="0" shrinkToFit="0" readingOrder="0"/>
      <border diagonalUp="0" diagonalDown="0" outline="0">
        <left/>
        <right/>
        <top style="thin">
          <color auto="1"/>
        </top>
        <bottom style="thin">
          <color auto="1"/>
        </bottom>
      </border>
      <protection locked="0" hidden="0"/>
    </dxf>
    <dxf>
      <numFmt numFmtId="3" formatCode="#,##0"/>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numFmt numFmtId="3" formatCode="#,##0"/>
      <fill>
        <patternFill patternType="solid">
          <fgColor indexed="64"/>
          <bgColor theme="0"/>
        </patternFill>
      </fill>
      <alignment horizontal="right" vertical="bottom" textRotation="0" wrapText="1" indent="0" justifyLastLine="0" shrinkToFit="0" readingOrder="0"/>
      <border diagonalUp="0" diagonalDown="0" outline="0">
        <left/>
        <right/>
        <top style="thin">
          <color auto="1"/>
        </top>
        <bottom style="thin">
          <color auto="1"/>
        </bottom>
      </border>
      <protection locked="0" hidden="0"/>
    </dxf>
    <dxf>
      <numFmt numFmtId="3" formatCode="#,##0"/>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numFmt numFmtId="3" formatCode="#,##0"/>
      <fill>
        <patternFill patternType="solid">
          <fgColor indexed="64"/>
          <bgColor theme="0"/>
        </patternFill>
      </fill>
      <alignment horizontal="right" vertical="bottom" textRotation="0" wrapText="1" indent="0" justifyLastLine="0" shrinkToFit="0" readingOrder="0"/>
      <border diagonalUp="0" diagonalDown="0" outline="0">
        <left/>
        <right/>
        <top style="thin">
          <color auto="1"/>
        </top>
        <bottom style="thin">
          <color auto="1"/>
        </bottom>
      </border>
      <protection locked="0" hidden="0"/>
    </dxf>
    <dxf>
      <numFmt numFmtId="3" formatCode="#,##0"/>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numFmt numFmtId="3" formatCode="#,##0"/>
      <fill>
        <patternFill patternType="solid">
          <fgColor indexed="64"/>
          <bgColor theme="0"/>
        </patternFill>
      </fill>
      <alignment horizontal="right" vertical="bottom" textRotation="0" wrapText="1" indent="0" justifyLastLine="0" shrinkToFit="0" readingOrder="0"/>
      <border diagonalUp="0" diagonalDown="0" outline="0">
        <left/>
        <right/>
        <top style="thin">
          <color auto="1"/>
        </top>
        <bottom style="thin">
          <color auto="1"/>
        </bottom>
      </border>
      <protection locked="0" hidden="0"/>
    </dxf>
    <dxf>
      <numFmt numFmtId="3" formatCode="#,##0"/>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numFmt numFmtId="3" formatCode="#,##0"/>
      <fill>
        <patternFill patternType="solid">
          <fgColor indexed="64"/>
          <bgColor theme="0"/>
        </patternFill>
      </fill>
      <alignment horizontal="right" vertical="bottom" textRotation="0" wrapText="1" indent="0" justifyLastLine="0" shrinkToFit="0" readingOrder="0"/>
      <border diagonalUp="0" diagonalDown="0" outline="0">
        <left/>
        <right/>
        <top style="thin">
          <color auto="1"/>
        </top>
        <bottom style="thin">
          <color auto="1"/>
        </bottom>
      </border>
      <protection locked="0" hidden="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right" vertical="bottom" textRotation="0" wrapText="0" indent="0" justifyLastLine="0" shrinkToFit="0" readingOrder="0"/>
    </dxf>
    <dxf>
      <numFmt numFmtId="3" formatCode="#,##0"/>
      <alignment horizontal="right" vertical="center"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right" vertical="bottom" textRotation="0" wrapText="0" indent="0" justifyLastLine="0" shrinkToFit="0" readingOrder="0"/>
    </dxf>
    <dxf>
      <numFmt numFmtId="3" formatCode="#,##0"/>
      <alignment horizontal="right" vertical="center"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alignment horizontal="general" vertical="bottom" textRotation="0" wrapText="0" indent="0" justifyLastLine="0" shrinkToFit="0" readingOrder="0"/>
    </dxf>
    <dxf>
      <alignment horizontal="right" vertical="bottom" textRotation="0" indent="0" justifyLastLine="0" shrinkToFit="0" readingOrder="0"/>
    </dxf>
    <dxf>
      <numFmt numFmtId="3" formatCode="#,##0"/>
      <alignment horizontal="general" vertical="bottom" textRotation="0" wrapText="0" indent="0" justifyLastLine="0" shrinkToFit="0" readingOrder="0"/>
    </dxf>
    <dxf>
      <numFmt numFmtId="3" formatCode="#,##0"/>
      <alignment horizontal="right" vertical="center"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alignment horizontal="left" vertical="top"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alignment horizontal="left" vertical="top"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alignment horizontal="left" vertical="top"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alignment horizontal="left" vertical="top"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alignment horizontal="left" vertical="top"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alignment horizontal="left" vertical="top"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alignment horizontal="left" vertical="top"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alignment horizontal="left" vertical="top"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alignment horizontal="left" vertical="top"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alignment horizontal="left" vertical="top"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alignment horizontal="left" vertical="top"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alignment horizontal="left" vertical="top"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alignment horizontal="left" vertical="top"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alignment horizontal="left" vertical="top"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alignment horizontal="left" vertical="top"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alignment horizontal="left" vertical="top"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alignment horizontal="left" vertical="top"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alignment horizontal="left" vertical="top"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alignment horizontal="left" vertical="top"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alignment horizontal="left" vertical="top"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alignment horizontal="left" vertical="top"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alignment horizontal="left" vertical="top"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alignment horizontal="left" vertical="top"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alignment horizontal="left" vertical="top"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alignment horizontal="left" vertical="top"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alignment horizontal="left" vertical="top"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alignment horizontal="left" vertical="top"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alignment horizontal="left" vertical="top"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alignment horizontal="left" vertical="top"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alignment horizontal="left" vertical="top"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alignment horizontal="left" vertical="top"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alignment horizontal="left" vertical="top"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alignment horizontal="left" vertical="top"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alignment horizontal="left" vertical="top"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alignment horizontal="left" vertical="top"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alignment horizontal="left" vertical="top"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alignment horizontal="left" vertical="top"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alignment horizontal="left" vertical="top"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alignment horizontal="left" vertical="top"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alignment horizontal="left" vertical="top"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alignment horizontal="left" vertical="top" textRotation="0" wrapText="1"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alignment horizontal="left" vertical="top" textRotation="0" wrapText="0" indent="0" justifyLastLine="0" shrinkToFit="0" readingOrder="0"/>
    </dxf>
    <dxf>
      <fill>
        <patternFill patternType="none">
          <fgColor indexed="64"/>
          <bgColor indexed="65"/>
        </patternFill>
      </fill>
      <alignment horizontal="general" vertical="bottom" textRotation="0" wrapText="0" indent="0" justifyLastLine="0" shrinkToFit="0" readingOrder="0"/>
    </dxf>
    <dxf>
      <fill>
        <patternFill patternType="none">
          <fgColor indexed="64"/>
          <bgColor indexed="65"/>
        </patternFill>
      </fill>
      <alignment horizontal="general" vertical="bottom" textRotation="0" wrapText="0" indent="0" justifyLastLine="0" shrinkToFit="0" readingOrder="0"/>
    </dxf>
    <dxf>
      <fill>
        <patternFill patternType="none">
          <fgColor indexed="64"/>
          <bgColor indexed="65"/>
        </patternFill>
      </fill>
      <alignment horizontal="general" vertical="bottom" textRotation="0" wrapText="0" indent="0" justifyLastLine="0" shrinkToFit="0" readingOrder="0"/>
    </dxf>
    <dxf>
      <fill>
        <patternFill patternType="none">
          <fgColor indexed="64"/>
          <bgColor indexed="65"/>
        </patternFill>
      </fill>
      <alignment horizontal="general" vertical="bottom" textRotation="0" wrapText="0" indent="0" justifyLastLine="0" shrinkToFit="0" readingOrder="0"/>
    </dxf>
    <dxf>
      <fill>
        <patternFill patternType="none">
          <fgColor indexed="64"/>
          <bgColor indexed="65"/>
        </patternFill>
      </fill>
      <alignment horizontal="general" vertical="bottom" textRotation="0" wrapText="0" indent="0" justifyLastLine="0" shrinkToFit="0" readingOrder="0"/>
      <border diagonalUp="0" diagonalDown="0">
        <left/>
        <right style="thin">
          <color indexed="64"/>
        </right>
        <top/>
        <bottom/>
        <vertical/>
        <horizontal/>
      </border>
    </dxf>
    <dxf>
      <fill>
        <patternFill patternType="none">
          <fgColor indexed="64"/>
          <bgColor indexed="65"/>
        </patternFill>
      </fill>
      <alignment horizontal="general" vertical="bottom" textRotation="0" wrapText="0" indent="0" justifyLastLine="0" shrinkToFit="0" readingOrder="0"/>
    </dxf>
    <dxf>
      <fill>
        <patternFill patternType="none">
          <fgColor indexed="64"/>
          <bgColor indexed="65"/>
        </patternFill>
      </fill>
      <alignment horizontal="general" vertical="bottom" textRotation="0" wrapText="0" indent="0" justifyLastLine="0" shrinkToFit="0" readingOrder="0"/>
    </dxf>
    <dxf>
      <fill>
        <patternFill patternType="none">
          <fgColor indexed="64"/>
          <bgColor indexed="65"/>
        </patternFill>
      </fill>
      <alignment horizontal="general" vertical="bottom" textRotation="0" wrapText="0" indent="0" justifyLastLine="0" shrinkToFit="0" readingOrder="0"/>
      <border diagonalUp="0" diagonalDown="0">
        <left/>
        <right style="thin">
          <color indexed="64"/>
        </right>
        <top/>
        <bottom/>
        <vertical/>
        <horizontal/>
      </border>
    </dxf>
    <dxf>
      <fill>
        <patternFill patternType="none">
          <fgColor indexed="64"/>
          <bgColor indexed="65"/>
        </patternFill>
      </fill>
      <alignment horizontal="general" vertical="bottom" textRotation="0" wrapText="0" indent="0" justifyLastLine="0" shrinkToFit="0" readingOrder="0"/>
    </dxf>
    <dxf>
      <fill>
        <patternFill patternType="none">
          <fgColor indexed="64"/>
          <bgColor indexed="65"/>
        </patternFill>
      </fill>
      <alignment horizontal="general" vertical="bottom" textRotation="0" wrapText="0" indent="0" justifyLastLine="0" shrinkToFit="0" readingOrder="0"/>
    </dxf>
    <dxf>
      <fill>
        <patternFill patternType="none">
          <fgColor indexed="64"/>
          <bgColor indexed="65"/>
        </patternFill>
      </fill>
      <alignment horizontal="general" vertical="bottom" textRotation="0" wrapText="0" indent="0" justifyLastLine="0" shrinkToFit="0" readingOrder="0"/>
    </dxf>
    <dxf>
      <fill>
        <patternFill patternType="none">
          <fgColor indexed="64"/>
          <bgColor indexed="65"/>
        </patternFill>
      </fill>
      <alignment horizontal="general" vertical="bottom" textRotation="0" wrapText="0" indent="0" justifyLastLine="0" shrinkToFit="0" readingOrder="0"/>
    </dxf>
    <dxf>
      <fill>
        <patternFill patternType="none">
          <fgColor indexed="64"/>
          <bgColor indexed="65"/>
        </patternFill>
      </fill>
      <alignment horizontal="general" vertical="top" textRotation="0" wrapText="1" indent="0" justifyLastLine="0" shrinkToFit="0" readingOrder="0"/>
    </dxf>
    <dxf>
      <numFmt numFmtId="164" formatCode="0&quot; &quot;%"/>
    </dxf>
    <dxf>
      <numFmt numFmtId="164" formatCode="0&quot; &quot;%"/>
    </dxf>
    <dxf>
      <numFmt numFmtId="164" formatCode="0&quot; &quot;%"/>
    </dxf>
    <dxf>
      <numFmt numFmtId="164" formatCode="0&quot; &quot;%"/>
    </dxf>
    <dxf>
      <numFmt numFmtId="164" formatCode="0&quot; &quot;%"/>
    </dxf>
    <dxf>
      <numFmt numFmtId="164" formatCode="0&quot; &quot;%"/>
    </dxf>
    <dxf>
      <numFmt numFmtId="164" formatCode="0&quot; &quot;%"/>
    </dxf>
    <dxf>
      <numFmt numFmtId="164" formatCode="0&quot; &quot;%"/>
    </dxf>
    <dxf>
      <numFmt numFmtId="164" formatCode="0&quot; &quot;%"/>
    </dxf>
    <dxf>
      <numFmt numFmtId="164" formatCode="0&quot; &quot;%"/>
    </dxf>
    <dxf>
      <numFmt numFmtId="164" formatCode="0&quot; &quot;%"/>
    </dxf>
    <dxf>
      <numFmt numFmtId="164" formatCode="0&quot; &quot;%"/>
    </dxf>
    <dxf>
      <numFmt numFmtId="164" formatCode="0&quot; &quot;%"/>
    </dxf>
    <dxf>
      <numFmt numFmtId="164" formatCode="0&quot; &quot;%"/>
    </dxf>
    <dxf>
      <numFmt numFmtId="164" formatCode="0&quot; &quot;%"/>
    </dxf>
    <dxf>
      <numFmt numFmtId="164" formatCode="0&quot; &quot;%"/>
    </dxf>
    <dxf>
      <numFmt numFmtId="164" formatCode="0&quot; &quot;%"/>
    </dxf>
    <dxf>
      <numFmt numFmtId="164" formatCode="0&quot; &quot;%"/>
    </dxf>
    <dxf>
      <numFmt numFmtId="164" formatCode="0&quot; &quot;%"/>
    </dxf>
    <dxf>
      <numFmt numFmtId="164" formatCode="0&quot; &quot;%"/>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border diagonalUp="0" diagonalDown="0" outline="0">
        <left/>
        <right style="thin">
          <color indexed="64"/>
        </right>
        <top/>
        <bottom/>
      </border>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top" textRotation="0" wrapText="1"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border diagonalUp="0" diagonalDown="0" outline="0">
        <left/>
        <right style="thin">
          <color indexed="64"/>
        </right>
        <top/>
        <bottom/>
      </border>
    </dxf>
    <dxf>
      <numFmt numFmtId="3" formatCode="#,##0"/>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center" textRotation="0" wrapText="0" indent="0" justifyLastLine="0" shrinkToFit="0" readingOrder="0"/>
    </dxf>
    <dxf>
      <numFmt numFmtId="3" formatCode="#,##0"/>
      <alignment horizontal="general" vertical="bottom" textRotation="0" wrapText="0" indent="0" justifyLastLine="0" shrinkToFit="0" readingOrder="0"/>
      <border diagonalUp="0" diagonalDown="0">
        <left/>
        <right/>
        <top/>
        <bottom style="thin">
          <color auto="1"/>
        </bottom>
      </border>
    </dxf>
    <dxf>
      <numFmt numFmtId="3" formatCode="#,##0"/>
      <alignment horizontal="general" vertical="bottom" textRotation="0" wrapText="0" indent="0" justifyLastLine="0" shrinkToFit="0" readingOrder="0"/>
      <border diagonalUp="0" diagonalDown="0">
        <left/>
        <right/>
        <top/>
        <bottom style="thin">
          <color auto="1"/>
        </bottom>
        <vertical/>
        <horizontal/>
      </border>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alignment horizontal="general" vertical="top" textRotation="0" wrapText="1"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border diagonalUp="0" diagonalDown="0">
        <left/>
        <right/>
        <top/>
        <bottom style="thin">
          <color auto="1"/>
        </bottom>
        <vertical/>
        <horizontal/>
      </border>
    </dxf>
    <dxf>
      <numFmt numFmtId="3" formatCode="#,##0"/>
      <alignment horizontal="general" vertical="bottom" textRotation="0" wrapText="0" indent="0" justifyLastLine="0" shrinkToFit="0" readingOrder="0"/>
      <border diagonalUp="0" diagonalDown="0">
        <left/>
        <right/>
        <top/>
        <bottom style="thin">
          <color auto="1"/>
        </bottom>
        <vertical/>
        <horizontal/>
      </border>
    </dxf>
    <dxf>
      <numFmt numFmtId="3" formatCode="#,##0"/>
      <alignment horizontal="general" vertical="bottom" textRotation="0" wrapText="0" indent="0" justifyLastLine="0" shrinkToFit="0" readingOrder="0"/>
      <border diagonalUp="0" diagonalDown="0">
        <left/>
        <right/>
        <top/>
        <bottom style="thin">
          <color auto="1"/>
        </bottom>
        <vertical/>
        <horizontal/>
      </border>
    </dxf>
    <dxf>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alignment horizontal="general" vertical="top" textRotation="0" wrapText="1"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alignment horizontal="general" vertical="top" textRotation="0" wrapText="1" indent="0" justifyLastLine="0" shrinkToFit="0" readingOrder="0"/>
    </dxf>
    <dxf>
      <alignment horizontal="general" vertical="bottom" textRotation="0" wrapText="0" indent="0" justifyLastLine="0" shrinkToFit="0" readingOrder="0"/>
      <border diagonalUp="0" diagonalDown="0" outline="0">
        <left/>
        <right style="thin">
          <color indexed="64"/>
        </right>
        <top/>
        <bottom/>
      </border>
    </dxf>
    <dxf>
      <numFmt numFmtId="1" formatCode="0"/>
      <alignment horizontal="general" vertical="bottom" textRotation="0" wrapText="0" indent="0" justifyLastLine="0" shrinkToFit="0" readingOrder="0"/>
      <border diagonalUp="0" diagonalDown="0">
        <left style="thin">
          <color indexed="64"/>
        </left>
        <right style="thin">
          <color indexed="64"/>
        </right>
        <top/>
        <bottom style="thin">
          <color auto="1"/>
        </bottom>
        <vertical/>
        <horizontal/>
      </border>
    </dxf>
    <dxf>
      <font>
        <b/>
        <i val="0"/>
        <strike val="0"/>
        <condense val="0"/>
        <extend val="0"/>
        <outline val="0"/>
        <shadow val="0"/>
        <u val="none"/>
        <vertAlign val="baseline"/>
        <sz val="8"/>
        <color theme="1"/>
        <name val="Arial"/>
        <family val="2"/>
        <scheme val="none"/>
      </font>
      <alignment horizontal="general" vertical="top" textRotation="0" wrapText="1" indent="0" justifyLastLine="0" shrinkToFit="0" readingOrder="0"/>
      <border diagonalUp="0" diagonalDown="0" outline="0">
        <left/>
        <right style="thin">
          <color indexed="64"/>
        </right>
        <top/>
        <bottom/>
      </border>
    </dxf>
    <dxf>
      <alignment horizontal="general" vertical="bottom" textRotation="0" wrapText="0" indent="0" justifyLastLine="0" shrinkToFit="0" readingOrder="0"/>
      <border diagonalUp="0" diagonalDown="0" outline="0">
        <left/>
        <right style="thin">
          <color indexed="64"/>
        </right>
        <top/>
        <bottom/>
      </border>
    </dxf>
    <dxf>
      <alignment horizontal="general" vertical="bottom" textRotation="0" wrapText="0" indent="0" justifyLastLine="0" shrinkToFit="0" readingOrder="0"/>
      <border diagonalUp="0" diagonalDown="0">
        <left/>
        <right style="thin">
          <color indexed="64"/>
        </right>
        <top/>
        <bottom/>
        <vertical/>
        <horizontal/>
      </border>
    </dxf>
    <dxf>
      <font>
        <b/>
        <i val="0"/>
        <strike val="0"/>
        <condense val="0"/>
        <extend val="0"/>
        <outline val="0"/>
        <shadow val="0"/>
        <u val="none"/>
        <vertAlign val="baseline"/>
        <sz val="8"/>
        <color theme="1"/>
        <name val="Arial"/>
        <family val="2"/>
        <scheme val="none"/>
      </font>
      <alignment horizontal="general" vertical="top" textRotation="0" wrapText="1" indent="0" justifyLastLine="0" shrinkToFit="0" readingOrder="0"/>
      <border diagonalUp="0" diagonalDown="0" outline="0">
        <left/>
        <right style="thin">
          <color indexed="64"/>
        </right>
        <top/>
        <bottom/>
      </border>
    </dxf>
    <dxf>
      <alignment horizontal="general" vertical="bottom" textRotation="0" wrapText="0" indent="0" justifyLastLine="0" shrinkToFit="0" readingOrder="0"/>
      <border diagonalUp="0" diagonalDown="0" outline="0">
        <left/>
        <right style="thin">
          <color indexed="64"/>
        </right>
        <top/>
        <bottom/>
      </border>
    </dxf>
    <dxf>
      <numFmt numFmtId="3" formatCode="#,##0"/>
      <alignment horizontal="general" vertical="bottom" textRotation="0" wrapText="0" indent="0" justifyLastLine="0" shrinkToFit="0" readingOrder="0"/>
      <border diagonalUp="0" diagonalDown="0">
        <left/>
        <right style="thin">
          <color indexed="64"/>
        </right>
        <top/>
        <bottom/>
        <vertical/>
        <horizontal/>
      </border>
    </dxf>
    <dxf>
      <font>
        <b/>
        <i val="0"/>
        <strike val="0"/>
        <condense val="0"/>
        <extend val="0"/>
        <outline val="0"/>
        <shadow val="0"/>
        <u val="none"/>
        <vertAlign val="baseline"/>
        <sz val="8"/>
        <color theme="1"/>
        <name val="Arial"/>
        <family val="2"/>
        <scheme val="none"/>
      </font>
      <alignment horizontal="general" vertical="top" textRotation="0" wrapText="1"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alignment horizontal="general" vertical="top" textRotation="0" wrapText="1" indent="0" justifyLastLine="0" shrinkToFit="0" readingOrder="0"/>
    </dxf>
    <dxf>
      <alignment horizontal="general" vertical="bottom" textRotation="0" wrapText="0" indent="0" justifyLastLine="0" shrinkToFit="0" readingOrder="0"/>
    </dxf>
    <dxf>
      <numFmt numFmtId="3" formatCode="#,##0"/>
      <alignment horizontal="general" vertical="bottom" textRotation="0" wrapText="0" indent="0" justifyLastLine="0" shrinkToFit="0" readingOrder="0"/>
      <border diagonalUp="0" diagonalDown="0">
        <left/>
        <right style="thin">
          <color indexed="64"/>
        </right>
        <vertical/>
      </border>
    </dxf>
    <dxf>
      <font>
        <b/>
        <i val="0"/>
        <strike val="0"/>
        <condense val="0"/>
        <extend val="0"/>
        <outline val="0"/>
        <shadow val="0"/>
        <u val="none"/>
        <vertAlign val="baseline"/>
        <sz val="8"/>
        <color theme="1"/>
        <name val="Arial"/>
        <family val="2"/>
        <scheme val="none"/>
      </font>
      <alignment horizontal="general" vertical="top" textRotation="0" wrapText="1"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border diagonalUp="0" diagonalDown="0">
        <left style="thin">
          <color indexed="64"/>
        </left>
        <right/>
        <vertical/>
      </border>
    </dxf>
    <dxf>
      <font>
        <b/>
        <i val="0"/>
        <strike val="0"/>
        <condense val="0"/>
        <extend val="0"/>
        <outline val="0"/>
        <shadow val="0"/>
        <u val="none"/>
        <vertAlign val="baseline"/>
        <sz val="8"/>
        <color theme="1"/>
        <name val="Arial"/>
        <family val="2"/>
        <scheme val="none"/>
      </font>
      <alignment horizontal="general" vertical="top" textRotation="0" wrapText="1" indent="0" justifyLastLine="0" shrinkToFit="0" readingOrder="0"/>
    </dxf>
    <dxf>
      <numFmt numFmtId="3" formatCode="#,##0"/>
      <alignment horizontal="general" vertical="bottom" textRotation="0" wrapText="0" indent="0" justifyLastLine="0" shrinkToFit="0" readingOrder="0"/>
      <border diagonalUp="0" diagonalDown="0">
        <left/>
        <right style="thin">
          <color indexed="64"/>
        </right>
        <vertical/>
      </border>
    </dxf>
    <dxf>
      <font>
        <b/>
        <i val="0"/>
        <strike val="0"/>
        <condense val="0"/>
        <extend val="0"/>
        <outline val="0"/>
        <shadow val="0"/>
        <u val="none"/>
        <vertAlign val="baseline"/>
        <sz val="8"/>
        <color theme="1"/>
        <name val="Arial"/>
        <family val="2"/>
        <scheme val="none"/>
      </font>
      <alignment horizontal="general" vertical="top" textRotation="0" wrapText="1"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border diagonalUp="0" diagonalDown="0">
        <left style="thin">
          <color indexed="64"/>
        </left>
        <right/>
        <vertical/>
      </border>
    </dxf>
    <dxf>
      <font>
        <b/>
        <i val="0"/>
        <strike val="0"/>
        <condense val="0"/>
        <extend val="0"/>
        <outline val="0"/>
        <shadow val="0"/>
        <u val="none"/>
        <vertAlign val="baseline"/>
        <sz val="8"/>
        <color theme="1"/>
        <name val="Arial"/>
        <family val="2"/>
        <scheme val="none"/>
      </font>
      <alignment horizontal="general" vertical="top" textRotation="0" wrapText="1" indent="0" justifyLastLine="0" shrinkToFit="0" readingOrder="0"/>
    </dxf>
    <dxf>
      <alignment horizontal="general" vertical="bottom" textRotation="0" wrapText="0" indent="0" justifyLastLine="0" shrinkToFit="0" readingOrder="0"/>
    </dxf>
    <dxf>
      <numFmt numFmtId="3" formatCode="#,##0"/>
      <alignment horizontal="general" vertical="bottom" textRotation="0" wrapText="0" indent="0" justifyLastLine="0" shrinkToFit="0" readingOrder="0"/>
      <border diagonalUp="0" diagonalDown="0">
        <left/>
        <right style="thin">
          <color indexed="64"/>
        </right>
        <vertical/>
      </border>
    </dxf>
    <dxf>
      <font>
        <b/>
        <i val="0"/>
        <strike val="0"/>
        <condense val="0"/>
        <extend val="0"/>
        <outline val="0"/>
        <shadow val="0"/>
        <u val="none"/>
        <vertAlign val="baseline"/>
        <sz val="8"/>
        <color theme="1"/>
        <name val="Arial"/>
        <family val="2"/>
        <scheme val="none"/>
      </font>
      <alignment horizontal="general" vertical="top" textRotation="0" wrapText="1"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alignment horizontal="general" vertical="top" textRotation="0" wrapText="1"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alignment horizontal="general" vertical="top" textRotation="0" wrapText="1"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8"/>
        <color theme="1"/>
        <name val="Arial"/>
        <family val="2"/>
        <scheme val="none"/>
      </font>
      <alignment horizontal="general" vertical="top" textRotation="0" wrapText="1"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border diagonalUp="0" diagonalDown="0">
        <left/>
        <right style="thin">
          <color indexed="64"/>
        </right>
        <vertical/>
      </border>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border diagonalUp="0" diagonalDown="0">
        <left/>
        <right style="thin">
          <color indexed="64"/>
        </right>
        <vertical/>
      </border>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alignment horizontal="right" vertical="bottom" textRotation="0" indent="0" justifyLastLine="0" shrinkToFit="0" readingOrder="0"/>
    </dxf>
    <dxf>
      <numFmt numFmtId="1" formatCode="0"/>
    </dxf>
    <dxf>
      <alignment horizontal="general" vertical="bottom" textRotation="0" wrapText="0" indent="0" justifyLastLine="0" shrinkToFit="0" readingOrder="0"/>
      <border diagonalUp="0" diagonalDown="0">
        <left/>
        <right style="thin">
          <color indexed="64"/>
        </right>
        <top/>
        <bottom/>
        <vertical/>
        <horizontal/>
      </border>
    </dxf>
    <dxf>
      <numFmt numFmtId="1" formatCode="0"/>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top" textRotation="0" wrapText="1" indent="0" justifyLastLine="0" shrinkToFit="0" readingOrder="0"/>
    </dxf>
    <dxf>
      <numFmt numFmtId="1" formatCode="0"/>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border diagonalUp="0" diagonalDown="0">
        <left/>
        <right style="thin">
          <color indexed="64"/>
        </right>
        <top/>
        <bottom/>
        <vertical/>
        <horizontal/>
      </border>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top" textRotation="0" wrapText="1"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left" vertical="bottom" textRotation="0" wrapText="1" indent="0" justifyLastLine="0" shrinkToFit="0" readingOrder="0"/>
    </dxf>
    <dxf>
      <numFmt numFmtId="1" formatCode="0"/>
    </dxf>
    <dxf>
      <alignment horizontal="general" vertical="bottom" textRotation="0" wrapText="0" indent="0" justifyLastLine="0" shrinkToFit="0" readingOrder="0"/>
    </dxf>
    <dxf>
      <alignment horizontal="general" vertical="bottom" textRotation="0" wrapText="0" indent="0" justifyLastLine="0" shrinkToFit="0" readingOrder="0"/>
    </dxf>
    <dxf>
      <numFmt numFmtId="1" formatCode="0"/>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font>
      <alignment horizontal="general" vertical="bottom" textRotation="0" wrapText="0" indent="0" justifyLastLine="0" shrinkToFit="0" readingOrder="0"/>
    </dxf>
    <dxf>
      <fill>
        <patternFill>
          <bgColor rgb="FFE8E8E8"/>
        </patternFill>
      </fill>
    </dxf>
    <dxf>
      <fill>
        <patternFill>
          <bgColor rgb="FFE8E8E8"/>
        </patternFill>
      </fill>
    </dxf>
    <dxf>
      <border>
        <left style="thin">
          <color auto="1"/>
        </left>
      </border>
    </dxf>
    <dxf>
      <font>
        <b/>
        <i val="0"/>
      </font>
      <border>
        <top style="thin">
          <color auto="1"/>
        </top>
        <bottom style="thin">
          <color auto="1"/>
        </bottom>
      </border>
    </dxf>
    <dxf>
      <font>
        <b/>
        <i val="0"/>
      </font>
      <border>
        <top style="thin">
          <color auto="1"/>
        </top>
        <bottom style="thin">
          <color auto="1"/>
        </bottom>
      </border>
    </dxf>
    <dxf>
      <border>
        <top style="thin">
          <color auto="1"/>
        </top>
        <bottom style="thin">
          <color auto="1"/>
        </bottom>
      </border>
    </dxf>
  </dxfs>
  <tableStyles count="1" defaultTableStyle="Kulturanalys tabellformat" defaultPivotStyle="PivotStyleLight16">
    <tableStyle name="Kulturanalys tabellformat" pivot="0" count="6" xr9:uid="{F2D4BC46-C642-47B9-AD12-513B4E69E356}">
      <tableStyleElement type="wholeTable" dxfId="431"/>
      <tableStyleElement type="headerRow" dxfId="430"/>
      <tableStyleElement type="totalRow" dxfId="429"/>
      <tableStyleElement type="lastColumn" dxfId="428"/>
      <tableStyleElement type="firstRowStripe" dxfId="427"/>
      <tableStyleElement type="firstColumnStripe" dxfId="426"/>
    </tableStyle>
  </tableStyles>
  <colors>
    <mruColors>
      <color rgb="FFE8E8E8"/>
      <color rgb="FFCDE4E5"/>
      <color rgb="FFC6E0DE"/>
      <color rgb="FFC3E3E1"/>
      <color rgb="FFC6DCD9"/>
      <color rgb="FFD1E7E5"/>
      <color rgb="FFC3DB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7.svg"/><Relationship Id="rId2" Type="http://schemas.openxmlformats.org/officeDocument/2006/relationships/image" Target="../media/image6.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9.svg"/><Relationship Id="rId2" Type="http://schemas.openxmlformats.org/officeDocument/2006/relationships/image" Target="../media/image8.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3" Type="http://schemas.openxmlformats.org/officeDocument/2006/relationships/image" Target="../media/image11.svg"/><Relationship Id="rId2" Type="http://schemas.openxmlformats.org/officeDocument/2006/relationships/image" Target="../media/image10.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3" Type="http://schemas.openxmlformats.org/officeDocument/2006/relationships/image" Target="../media/image13.svg"/><Relationship Id="rId2" Type="http://schemas.openxmlformats.org/officeDocument/2006/relationships/image" Target="../media/image1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3" Type="http://schemas.openxmlformats.org/officeDocument/2006/relationships/image" Target="../media/image15.svg"/><Relationship Id="rId2" Type="http://schemas.openxmlformats.org/officeDocument/2006/relationships/image" Target="../media/image14.pn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5.svg"/><Relationship Id="rId2" Type="http://schemas.openxmlformats.org/officeDocument/2006/relationships/image" Target="../media/image4.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2308860</xdr:colOff>
      <xdr:row>2</xdr:row>
      <xdr:rowOff>265567</xdr:rowOff>
    </xdr:to>
    <xdr:pic>
      <xdr:nvPicPr>
        <xdr:cNvPr id="4" name="Bildobjekt 3" descr="Sveriges officiella statistik logotyp.">
          <a:extLst>
            <a:ext uri="{FF2B5EF4-FFF2-40B4-BE49-F238E27FC236}">
              <a16:creationId xmlns:a16="http://schemas.microsoft.com/office/drawing/2014/main" id="{5273B960-B3BB-49DD-A384-4A34A6EC45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77800"/>
          <a:ext cx="3089910" cy="4433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101918</xdr:colOff>
      <xdr:row>0</xdr:row>
      <xdr:rowOff>46673</xdr:rowOff>
    </xdr:from>
    <xdr:to>
      <xdr:col>8</xdr:col>
      <xdr:colOff>354393</xdr:colOff>
      <xdr:row>1</xdr:row>
      <xdr:rowOff>164148</xdr:rowOff>
    </xdr:to>
    <xdr:pic>
      <xdr:nvPicPr>
        <xdr:cNvPr id="2" name="Bildobjekt 1" descr="Sveriges officiella statistik logotyp.">
          <a:extLst>
            <a:ext uri="{FF2B5EF4-FFF2-40B4-BE49-F238E27FC236}">
              <a16:creationId xmlns:a16="http://schemas.microsoft.com/office/drawing/2014/main" id="{CB35E956-4DDF-46B4-92A7-3726C2E4E6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01678" y="46673"/>
          <a:ext cx="171551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0</xdr:colOff>
      <xdr:row>0</xdr:row>
      <xdr:rowOff>76200</xdr:rowOff>
    </xdr:from>
    <xdr:to>
      <xdr:col>9</xdr:col>
      <xdr:colOff>324865</xdr:colOff>
      <xdr:row>1</xdr:row>
      <xdr:rowOff>193675</xdr:rowOff>
    </xdr:to>
    <xdr:pic>
      <xdr:nvPicPr>
        <xdr:cNvPr id="2" name="Bildobjekt 1" descr="Sveriges officiella statistik logotyp.">
          <a:extLst>
            <a:ext uri="{FF2B5EF4-FFF2-40B4-BE49-F238E27FC236}">
              <a16:creationId xmlns:a16="http://schemas.microsoft.com/office/drawing/2014/main" id="{2E0E4096-65F2-449A-A463-A13B09226E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62825" y="76200"/>
          <a:ext cx="192506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6807910</xdr:colOff>
      <xdr:row>0</xdr:row>
      <xdr:rowOff>66526</xdr:rowOff>
    </xdr:from>
    <xdr:to>
      <xdr:col>0</xdr:col>
      <xdr:colOff>8677095</xdr:colOff>
      <xdr:row>2</xdr:row>
      <xdr:rowOff>37951</xdr:rowOff>
    </xdr:to>
    <xdr:pic>
      <xdr:nvPicPr>
        <xdr:cNvPr id="5" name="Bildobjekt 4" descr="Sveriges officiella statistik logotyp.">
          <a:extLst>
            <a:ext uri="{FF2B5EF4-FFF2-40B4-BE49-F238E27FC236}">
              <a16:creationId xmlns:a16="http://schemas.microsoft.com/office/drawing/2014/main" id="{FAE3729C-4D14-41C3-BB7F-8118715956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7910" y="66526"/>
          <a:ext cx="1869185" cy="27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2</xdr:row>
      <xdr:rowOff>87286</xdr:rowOff>
    </xdr:from>
    <xdr:to>
      <xdr:col>0</xdr:col>
      <xdr:colOff>7270574</xdr:colOff>
      <xdr:row>2</xdr:row>
      <xdr:rowOff>5056565</xdr:rowOff>
    </xdr:to>
    <xdr:pic>
      <xdr:nvPicPr>
        <xdr:cNvPr id="2" name="Bild 1" descr="Linjediagram som visar museernas totala intäkter och totala kostnader 2003-2022. Intäkter och kostnader redovisas per museikategori: centrala museer, övriga statliga museer, regionala museer, kommunala museer samt övriga museer.">
          <a:extLst>
            <a:ext uri="{FF2B5EF4-FFF2-40B4-BE49-F238E27FC236}">
              <a16:creationId xmlns:a16="http://schemas.microsoft.com/office/drawing/2014/main" id="{38109D37-95A9-3BE5-27FD-CD12A6F702F1}"/>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0" y="380363"/>
          <a:ext cx="7270574" cy="496927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440690</xdr:colOff>
      <xdr:row>0</xdr:row>
      <xdr:rowOff>50165</xdr:rowOff>
    </xdr:from>
    <xdr:to>
      <xdr:col>5</xdr:col>
      <xdr:colOff>232155</xdr:colOff>
      <xdr:row>1</xdr:row>
      <xdr:rowOff>167640</xdr:rowOff>
    </xdr:to>
    <xdr:pic>
      <xdr:nvPicPr>
        <xdr:cNvPr id="3" name="Bildobjekt 2" descr="Sveriges officiella statistik logotyp.">
          <a:extLst>
            <a:ext uri="{FF2B5EF4-FFF2-40B4-BE49-F238E27FC236}">
              <a16:creationId xmlns:a16="http://schemas.microsoft.com/office/drawing/2014/main" id="{35130F50-6A6F-484A-B9E9-D9C114C6F3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30240" y="50165"/>
          <a:ext cx="1823465" cy="263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2</xdr:row>
      <xdr:rowOff>101600</xdr:rowOff>
    </xdr:from>
    <xdr:to>
      <xdr:col>0</xdr:col>
      <xdr:colOff>5537200</xdr:colOff>
      <xdr:row>2</xdr:row>
      <xdr:rowOff>4241800</xdr:rowOff>
    </xdr:to>
    <xdr:pic>
      <xdr:nvPicPr>
        <xdr:cNvPr id="5" name="Bildobjekt 4" descr="Liggande staplat stapeldiagram som redovisar andelen av de totala intäkterna som kommer från offentliga bidrag. Offentliga bidrag redovisas i kategorierna statliga bidrag, regionala bidrag, bidrag från EU, bidrag från Arbetsförmedlingen, kommunala bidrag samt övriga bidrag. Andelarna redovisas per museikategori: centrala museer, övriga statliga museer, regionala museer, kommunala museer, övriga museer som omfattas av museilagen, andra museer samt totalt för samtliga museer.">
          <a:extLst>
            <a:ext uri="{FF2B5EF4-FFF2-40B4-BE49-F238E27FC236}">
              <a16:creationId xmlns:a16="http://schemas.microsoft.com/office/drawing/2014/main" id="{EA2ED997-4C1F-BA26-AAB5-88015AC0DD7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rcRect/>
        <a:stretch/>
      </xdr:blipFill>
      <xdr:spPr>
        <a:xfrm>
          <a:off x="0" y="514350"/>
          <a:ext cx="5537200" cy="41402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76200</xdr:colOff>
      <xdr:row>0</xdr:row>
      <xdr:rowOff>47625</xdr:rowOff>
    </xdr:from>
    <xdr:to>
      <xdr:col>4</xdr:col>
      <xdr:colOff>375665</xdr:colOff>
      <xdr:row>2</xdr:row>
      <xdr:rowOff>19050</xdr:rowOff>
    </xdr:to>
    <xdr:pic>
      <xdr:nvPicPr>
        <xdr:cNvPr id="4" name="Bildobjekt 3" descr="Sveriges officiella statistik logotyp.">
          <a:extLst>
            <a:ext uri="{FF2B5EF4-FFF2-40B4-BE49-F238E27FC236}">
              <a16:creationId xmlns:a16="http://schemas.microsoft.com/office/drawing/2014/main" id="{23A73266-4B61-4BC4-A63B-98616C940D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0650" y="47625"/>
          <a:ext cx="1823465" cy="263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63209</xdr:colOff>
      <xdr:row>2</xdr:row>
      <xdr:rowOff>31751</xdr:rowOff>
    </xdr:from>
    <xdr:to>
      <xdr:col>1</xdr:col>
      <xdr:colOff>32341</xdr:colOff>
      <xdr:row>3</xdr:row>
      <xdr:rowOff>0</xdr:rowOff>
    </xdr:to>
    <xdr:pic>
      <xdr:nvPicPr>
        <xdr:cNvPr id="5" name="Bildobjekt 4" descr="Liggande staplat stapeldiagram som redovisar andelen av de totala intäkterna som kommer från övriga intäktsslag. De intäktsslag som redovisas är entréavgifter, donationer, uppdragsverksamhet, försäljning, fondavkastning, övriga intäkter, sponsring samt ränteavkastning. Andelarna redovisas per museikategori: centrala museer, övriga statliga museer, regionala museer, kommunala museer, övriga museer som omfattas av museilagen, andra museer samt totalt för samtliga museer.">
          <a:extLst>
            <a:ext uri="{FF2B5EF4-FFF2-40B4-BE49-F238E27FC236}">
              <a16:creationId xmlns:a16="http://schemas.microsoft.com/office/drawing/2014/main" id="{AF0AE695-52F6-D481-07CC-A2A26FEE76E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rcRect/>
        <a:stretch/>
      </xdr:blipFill>
      <xdr:spPr>
        <a:xfrm>
          <a:off x="63209" y="323851"/>
          <a:ext cx="5093582" cy="367029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22225</xdr:colOff>
      <xdr:row>0</xdr:row>
      <xdr:rowOff>79375</xdr:rowOff>
    </xdr:from>
    <xdr:to>
      <xdr:col>4</xdr:col>
      <xdr:colOff>321690</xdr:colOff>
      <xdr:row>1</xdr:row>
      <xdr:rowOff>196850</xdr:rowOff>
    </xdr:to>
    <xdr:pic>
      <xdr:nvPicPr>
        <xdr:cNvPr id="3" name="Bildobjekt 2" descr="Sveriges officiella statistik logotyp.">
          <a:extLst>
            <a:ext uri="{FF2B5EF4-FFF2-40B4-BE49-F238E27FC236}">
              <a16:creationId xmlns:a16="http://schemas.microsoft.com/office/drawing/2014/main" id="{24C7D441-F7F2-47B1-AE80-12A5C21797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14925" y="79375"/>
          <a:ext cx="1823465" cy="263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2</xdr:row>
      <xdr:rowOff>106649</xdr:rowOff>
    </xdr:from>
    <xdr:to>
      <xdr:col>1</xdr:col>
      <xdr:colOff>127300</xdr:colOff>
      <xdr:row>2</xdr:row>
      <xdr:rowOff>3095519</xdr:rowOff>
    </xdr:to>
    <xdr:pic>
      <xdr:nvPicPr>
        <xdr:cNvPr id="5" name="Bildobjekt 4" descr="Liggande staplat stapeldiagram som redovisar kostnader per kostnadsslag. De kostnadsslag som ingår är personal, andra kostnader, avskrivningar av fastigheter, finansiella kostnader, lokaler, inköp till samlingar samt övriga avskrivningar. Andelarna redovisas per museikategori: centrala museer, övriga statliga museer, regionala museer, kommunala museer, övriga museer som omfattas av museilagen, andra museer samt totalt för samtliga museer.">
          <a:extLst>
            <a:ext uri="{FF2B5EF4-FFF2-40B4-BE49-F238E27FC236}">
              <a16:creationId xmlns:a16="http://schemas.microsoft.com/office/drawing/2014/main" id="{605A8BC1-C9C2-D033-621B-29C3DCE478B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rcRect/>
        <a:stretch/>
      </xdr:blipFill>
      <xdr:spPr>
        <a:xfrm>
          <a:off x="0" y="487649"/>
          <a:ext cx="5220000" cy="298887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15240</xdr:colOff>
      <xdr:row>0</xdr:row>
      <xdr:rowOff>38100</xdr:rowOff>
    </xdr:from>
    <xdr:to>
      <xdr:col>10</xdr:col>
      <xdr:colOff>340105</xdr:colOff>
      <xdr:row>1</xdr:row>
      <xdr:rowOff>155575</xdr:rowOff>
    </xdr:to>
    <xdr:pic>
      <xdr:nvPicPr>
        <xdr:cNvPr id="2" name="Bildobjekt 1" descr="Sveriges officiella statistik logotyp.">
          <a:extLst>
            <a:ext uri="{FF2B5EF4-FFF2-40B4-BE49-F238E27FC236}">
              <a16:creationId xmlns:a16="http://schemas.microsoft.com/office/drawing/2014/main" id="{2509B55C-4531-45EA-9EB4-29362646E5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37760" y="38100"/>
          <a:ext cx="178790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218440</xdr:colOff>
      <xdr:row>0</xdr:row>
      <xdr:rowOff>82550</xdr:rowOff>
    </xdr:from>
    <xdr:to>
      <xdr:col>11</xdr:col>
      <xdr:colOff>35305</xdr:colOff>
      <xdr:row>2</xdr:row>
      <xdr:rowOff>9525</xdr:rowOff>
    </xdr:to>
    <xdr:pic>
      <xdr:nvPicPr>
        <xdr:cNvPr id="2" name="Bildobjekt 1" descr="Sveriges officiella statistik logotyp.">
          <a:extLst>
            <a:ext uri="{FF2B5EF4-FFF2-40B4-BE49-F238E27FC236}">
              <a16:creationId xmlns:a16="http://schemas.microsoft.com/office/drawing/2014/main" id="{C74D5815-86C9-4085-8355-848F3A291B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2740" y="82550"/>
          <a:ext cx="1848865" cy="263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7165340</xdr:colOff>
      <xdr:row>0</xdr:row>
      <xdr:rowOff>32385</xdr:rowOff>
    </xdr:from>
    <xdr:to>
      <xdr:col>3</xdr:col>
      <xdr:colOff>328675</xdr:colOff>
      <xdr:row>1</xdr:row>
      <xdr:rowOff>149860</xdr:rowOff>
    </xdr:to>
    <xdr:pic>
      <xdr:nvPicPr>
        <xdr:cNvPr id="3" name="Bildobjekt 2" descr="Sveriges officiella statistik logotyp.">
          <a:extLst>
            <a:ext uri="{FF2B5EF4-FFF2-40B4-BE49-F238E27FC236}">
              <a16:creationId xmlns:a16="http://schemas.microsoft.com/office/drawing/2014/main" id="{925AC5E6-3162-48C7-AEE4-43179CB5D1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65340" y="32385"/>
          <a:ext cx="1869185" cy="263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xdr:colOff>
      <xdr:row>2</xdr:row>
      <xdr:rowOff>1</xdr:rowOff>
    </xdr:from>
    <xdr:to>
      <xdr:col>0</xdr:col>
      <xdr:colOff>7569201</xdr:colOff>
      <xdr:row>2</xdr:row>
      <xdr:rowOff>5134699</xdr:rowOff>
    </xdr:to>
    <xdr:pic>
      <xdr:nvPicPr>
        <xdr:cNvPr id="2" name="Bild 1" descr="Linjediagram som visar antal avlönade årsarbetskrafter 2003-2022. Antal årsarbetskrafter redovisas per museikategori: centrala museer, övriga statliga museer, regionala muser, kommunala museer samt övriga museer.">
          <a:extLst>
            <a:ext uri="{FF2B5EF4-FFF2-40B4-BE49-F238E27FC236}">
              <a16:creationId xmlns:a16="http://schemas.microsoft.com/office/drawing/2014/main" id="{21CBE905-AE4B-2F88-5D80-3EFD845741E9}"/>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 y="292101"/>
          <a:ext cx="7569200" cy="5134698"/>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11</xdr:col>
      <xdr:colOff>487680</xdr:colOff>
      <xdr:row>0</xdr:row>
      <xdr:rowOff>55880</xdr:rowOff>
    </xdr:from>
    <xdr:to>
      <xdr:col>15</xdr:col>
      <xdr:colOff>304545</xdr:colOff>
      <xdr:row>1</xdr:row>
      <xdr:rowOff>173355</xdr:rowOff>
    </xdr:to>
    <xdr:pic>
      <xdr:nvPicPr>
        <xdr:cNvPr id="2" name="Bildobjekt 1" descr="Sveriges officiella statistik logotyp.">
          <a:extLst>
            <a:ext uri="{FF2B5EF4-FFF2-40B4-BE49-F238E27FC236}">
              <a16:creationId xmlns:a16="http://schemas.microsoft.com/office/drawing/2014/main" id="{95D95458-5EA5-42B8-B1D0-80A15EDC6A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59930" y="55880"/>
          <a:ext cx="1848865" cy="263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87823</xdr:rowOff>
    </xdr:from>
    <xdr:to>
      <xdr:col>0</xdr:col>
      <xdr:colOff>5462489</xdr:colOff>
      <xdr:row>2</xdr:row>
      <xdr:rowOff>3727450</xdr:rowOff>
    </xdr:to>
    <xdr:pic>
      <xdr:nvPicPr>
        <xdr:cNvPr id="2" name="Bildobjekt 1" descr="Figur som visar hur många museer som fått enkäten, tillfrågats att vara med och som besvarat enkäten 2022. 1152 museer får utskicket, 967 var tillfrågade och 581 räknas som svarande museer.">
          <a:extLst>
            <a:ext uri="{FF2B5EF4-FFF2-40B4-BE49-F238E27FC236}">
              <a16:creationId xmlns:a16="http://schemas.microsoft.com/office/drawing/2014/main" id="{6561ED05-3060-2528-A81A-D3E53DA84ACE}"/>
            </a:ext>
          </a:extLst>
        </xdr:cNvPr>
        <xdr:cNvPicPr>
          <a:picLocks noChangeAspect="1"/>
        </xdr:cNvPicPr>
      </xdr:nvPicPr>
      <xdr:blipFill>
        <a:blip xmlns:r="http://schemas.openxmlformats.org/officeDocument/2006/relationships" r:embed="rId1"/>
        <a:stretch>
          <a:fillRect/>
        </a:stretch>
      </xdr:blipFill>
      <xdr:spPr>
        <a:xfrm>
          <a:off x="0" y="379923"/>
          <a:ext cx="5462489" cy="3639627"/>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7</xdr:col>
      <xdr:colOff>7620</xdr:colOff>
      <xdr:row>0</xdr:row>
      <xdr:rowOff>83820</xdr:rowOff>
    </xdr:from>
    <xdr:to>
      <xdr:col>9</xdr:col>
      <xdr:colOff>332485</xdr:colOff>
      <xdr:row>1</xdr:row>
      <xdr:rowOff>201222</xdr:rowOff>
    </xdr:to>
    <xdr:pic>
      <xdr:nvPicPr>
        <xdr:cNvPr id="2" name="Bildobjekt 1" descr="Sveriges officiella statistik logotyp.">
          <a:extLst>
            <a:ext uri="{FF2B5EF4-FFF2-40B4-BE49-F238E27FC236}">
              <a16:creationId xmlns:a16="http://schemas.microsoft.com/office/drawing/2014/main" id="{5544B8BB-083E-4DCD-BD98-A47C3418E1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94120" y="83820"/>
          <a:ext cx="178790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4</xdr:col>
      <xdr:colOff>19050</xdr:colOff>
      <xdr:row>0</xdr:row>
      <xdr:rowOff>57150</xdr:rowOff>
    </xdr:from>
    <xdr:to>
      <xdr:col>6</xdr:col>
      <xdr:colOff>610615</xdr:colOff>
      <xdr:row>1</xdr:row>
      <xdr:rowOff>175895</xdr:rowOff>
    </xdr:to>
    <xdr:pic>
      <xdr:nvPicPr>
        <xdr:cNvPr id="3" name="Bildobjekt 2" descr="Sveriges officiella statistik logotyp.">
          <a:extLst>
            <a:ext uri="{FF2B5EF4-FFF2-40B4-BE49-F238E27FC236}">
              <a16:creationId xmlns:a16="http://schemas.microsoft.com/office/drawing/2014/main" id="{0AADEF8A-6101-427E-B1D0-0EA5C72AE7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67275" y="57150"/>
          <a:ext cx="192506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4</xdr:col>
      <xdr:colOff>647700</xdr:colOff>
      <xdr:row>0</xdr:row>
      <xdr:rowOff>47625</xdr:rowOff>
    </xdr:from>
    <xdr:to>
      <xdr:col>7</xdr:col>
      <xdr:colOff>372490</xdr:colOff>
      <xdr:row>1</xdr:row>
      <xdr:rowOff>165100</xdr:rowOff>
    </xdr:to>
    <xdr:pic>
      <xdr:nvPicPr>
        <xdr:cNvPr id="2" name="Bildobjekt 1" descr="Sveriges officiella statistik logotyp.">
          <a:extLst>
            <a:ext uri="{FF2B5EF4-FFF2-40B4-BE49-F238E27FC236}">
              <a16:creationId xmlns:a16="http://schemas.microsoft.com/office/drawing/2014/main" id="{D728DEF6-A776-429F-AD8A-731B219682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05275" y="47625"/>
          <a:ext cx="192506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5</xdr:col>
      <xdr:colOff>571500</xdr:colOff>
      <xdr:row>0</xdr:row>
      <xdr:rowOff>57150</xdr:rowOff>
    </xdr:from>
    <xdr:to>
      <xdr:col>9</xdr:col>
      <xdr:colOff>23240</xdr:colOff>
      <xdr:row>1</xdr:row>
      <xdr:rowOff>174625</xdr:rowOff>
    </xdr:to>
    <xdr:pic>
      <xdr:nvPicPr>
        <xdr:cNvPr id="2" name="Bildobjekt 1" descr="Sveriges officiella statistik logotyp.">
          <a:extLst>
            <a:ext uri="{FF2B5EF4-FFF2-40B4-BE49-F238E27FC236}">
              <a16:creationId xmlns:a16="http://schemas.microsoft.com/office/drawing/2014/main" id="{95D32A14-7623-4306-B298-5ED23D6FB9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67250" y="57150"/>
          <a:ext cx="192506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6</xdr:col>
      <xdr:colOff>0</xdr:colOff>
      <xdr:row>0</xdr:row>
      <xdr:rowOff>85725</xdr:rowOff>
    </xdr:from>
    <xdr:to>
      <xdr:col>9</xdr:col>
      <xdr:colOff>70865</xdr:colOff>
      <xdr:row>1</xdr:row>
      <xdr:rowOff>203200</xdr:rowOff>
    </xdr:to>
    <xdr:pic>
      <xdr:nvPicPr>
        <xdr:cNvPr id="2" name="Bildobjekt 1" descr="Sveriges officiella statistik logotyp.">
          <a:extLst>
            <a:ext uri="{FF2B5EF4-FFF2-40B4-BE49-F238E27FC236}">
              <a16:creationId xmlns:a16="http://schemas.microsoft.com/office/drawing/2014/main" id="{88E5CBCB-CD66-4EC3-A243-8C98BB9632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62475" y="85725"/>
          <a:ext cx="192506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6</xdr:col>
      <xdr:colOff>219075</xdr:colOff>
      <xdr:row>0</xdr:row>
      <xdr:rowOff>66675</xdr:rowOff>
    </xdr:from>
    <xdr:to>
      <xdr:col>9</xdr:col>
      <xdr:colOff>194690</xdr:colOff>
      <xdr:row>1</xdr:row>
      <xdr:rowOff>184150</xdr:rowOff>
    </xdr:to>
    <xdr:pic>
      <xdr:nvPicPr>
        <xdr:cNvPr id="2" name="Bildobjekt 1" descr="Sveriges officiella statistik logotyp.">
          <a:extLst>
            <a:ext uri="{FF2B5EF4-FFF2-40B4-BE49-F238E27FC236}">
              <a16:creationId xmlns:a16="http://schemas.microsoft.com/office/drawing/2014/main" id="{13B6A4F4-285D-45C0-9B50-619542E6BB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43400" y="66675"/>
          <a:ext cx="192506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4</xdr:col>
      <xdr:colOff>847725</xdr:colOff>
      <xdr:row>0</xdr:row>
      <xdr:rowOff>66675</xdr:rowOff>
    </xdr:from>
    <xdr:to>
      <xdr:col>6</xdr:col>
      <xdr:colOff>791590</xdr:colOff>
      <xdr:row>1</xdr:row>
      <xdr:rowOff>184150</xdr:rowOff>
    </xdr:to>
    <xdr:pic>
      <xdr:nvPicPr>
        <xdr:cNvPr id="2" name="Bildobjekt 1" descr="Sveriges officiella statistik logotyp.">
          <a:extLst>
            <a:ext uri="{FF2B5EF4-FFF2-40B4-BE49-F238E27FC236}">
              <a16:creationId xmlns:a16="http://schemas.microsoft.com/office/drawing/2014/main" id="{080AA6C3-2DB2-419B-A562-F229D5AF06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9800" y="66675"/>
          <a:ext cx="192506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3</xdr:col>
      <xdr:colOff>742950</xdr:colOff>
      <xdr:row>0</xdr:row>
      <xdr:rowOff>76200</xdr:rowOff>
    </xdr:from>
    <xdr:to>
      <xdr:col>5</xdr:col>
      <xdr:colOff>401065</xdr:colOff>
      <xdr:row>1</xdr:row>
      <xdr:rowOff>193675</xdr:rowOff>
    </xdr:to>
    <xdr:pic>
      <xdr:nvPicPr>
        <xdr:cNvPr id="2" name="Bildobjekt 1" descr="Sveriges officiella statistik logotyp.">
          <a:extLst>
            <a:ext uri="{FF2B5EF4-FFF2-40B4-BE49-F238E27FC236}">
              <a16:creationId xmlns:a16="http://schemas.microsoft.com/office/drawing/2014/main" id="{F5B1CF63-F72E-474C-B304-8F6B4B04E0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05450" y="76200"/>
          <a:ext cx="192506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4</xdr:col>
      <xdr:colOff>554355</xdr:colOff>
      <xdr:row>0</xdr:row>
      <xdr:rowOff>57150</xdr:rowOff>
    </xdr:from>
    <xdr:to>
      <xdr:col>5</xdr:col>
      <xdr:colOff>1269745</xdr:colOff>
      <xdr:row>1</xdr:row>
      <xdr:rowOff>174625</xdr:rowOff>
    </xdr:to>
    <xdr:pic>
      <xdr:nvPicPr>
        <xdr:cNvPr id="2" name="Bildobjekt 1" descr="Sveriges officiella statistik logotyp.">
          <a:extLst>
            <a:ext uri="{FF2B5EF4-FFF2-40B4-BE49-F238E27FC236}">
              <a16:creationId xmlns:a16="http://schemas.microsoft.com/office/drawing/2014/main" id="{05B85289-8F0D-4E1E-B402-70BBAAAF64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87315" y="57150"/>
          <a:ext cx="184315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3</xdr:col>
      <xdr:colOff>393700</xdr:colOff>
      <xdr:row>0</xdr:row>
      <xdr:rowOff>0</xdr:rowOff>
    </xdr:from>
    <xdr:to>
      <xdr:col>4</xdr:col>
      <xdr:colOff>902715</xdr:colOff>
      <xdr:row>1</xdr:row>
      <xdr:rowOff>153843</xdr:rowOff>
    </xdr:to>
    <xdr:pic>
      <xdr:nvPicPr>
        <xdr:cNvPr id="2" name="Bildobjekt 1" descr="Sveriges officiella statistik logotyp.">
          <a:extLst>
            <a:ext uri="{FF2B5EF4-FFF2-40B4-BE49-F238E27FC236}">
              <a16:creationId xmlns:a16="http://schemas.microsoft.com/office/drawing/2014/main" id="{83CB0593-B82B-4F28-B04D-16FE3A46E6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00" y="0"/>
          <a:ext cx="1925065" cy="301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85725</xdr:colOff>
      <xdr:row>0</xdr:row>
      <xdr:rowOff>28575</xdr:rowOff>
    </xdr:from>
    <xdr:to>
      <xdr:col>6</xdr:col>
      <xdr:colOff>934465</xdr:colOff>
      <xdr:row>1</xdr:row>
      <xdr:rowOff>146050</xdr:rowOff>
    </xdr:to>
    <xdr:pic>
      <xdr:nvPicPr>
        <xdr:cNvPr id="2" name="Bildobjekt 1" descr="Sveriges officiella statistik logotyp.">
          <a:extLst>
            <a:ext uri="{FF2B5EF4-FFF2-40B4-BE49-F238E27FC236}">
              <a16:creationId xmlns:a16="http://schemas.microsoft.com/office/drawing/2014/main" id="{7119F436-C4D0-4AD4-ABE5-8BB0E264BC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96075" y="28575"/>
          <a:ext cx="192506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110490</xdr:colOff>
      <xdr:row>0</xdr:row>
      <xdr:rowOff>55245</xdr:rowOff>
    </xdr:from>
    <xdr:to>
      <xdr:col>7</xdr:col>
      <xdr:colOff>625855</xdr:colOff>
      <xdr:row>1</xdr:row>
      <xdr:rowOff>175895</xdr:rowOff>
    </xdr:to>
    <xdr:pic>
      <xdr:nvPicPr>
        <xdr:cNvPr id="2" name="Bildobjekt 1" descr="Sveriges officiella statistik logotyp.">
          <a:extLst>
            <a:ext uri="{FF2B5EF4-FFF2-40B4-BE49-F238E27FC236}">
              <a16:creationId xmlns:a16="http://schemas.microsoft.com/office/drawing/2014/main" id="{DE357D4F-333F-4808-A099-4305FAC75D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26330" y="55245"/>
          <a:ext cx="182600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76200</xdr:colOff>
      <xdr:row>0</xdr:row>
      <xdr:rowOff>66675</xdr:rowOff>
    </xdr:from>
    <xdr:to>
      <xdr:col>8</xdr:col>
      <xdr:colOff>286765</xdr:colOff>
      <xdr:row>1</xdr:row>
      <xdr:rowOff>184150</xdr:rowOff>
    </xdr:to>
    <xdr:pic>
      <xdr:nvPicPr>
        <xdr:cNvPr id="2" name="Bildobjekt 1" descr="Sveriges officiella statistik logotyp.">
          <a:extLst>
            <a:ext uri="{FF2B5EF4-FFF2-40B4-BE49-F238E27FC236}">
              <a16:creationId xmlns:a16="http://schemas.microsoft.com/office/drawing/2014/main" id="{60BB4301-273A-42BA-999C-A52F8EBA79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3175" y="66675"/>
          <a:ext cx="192506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4451350</xdr:colOff>
      <xdr:row>0</xdr:row>
      <xdr:rowOff>66675</xdr:rowOff>
    </xdr:from>
    <xdr:to>
      <xdr:col>3</xdr:col>
      <xdr:colOff>337565</xdr:colOff>
      <xdr:row>2</xdr:row>
      <xdr:rowOff>38100</xdr:rowOff>
    </xdr:to>
    <xdr:pic>
      <xdr:nvPicPr>
        <xdr:cNvPr id="4" name="Bildobjekt 3" descr="Sveriges officiella statistik logotyp.">
          <a:extLst>
            <a:ext uri="{FF2B5EF4-FFF2-40B4-BE49-F238E27FC236}">
              <a16:creationId xmlns:a16="http://schemas.microsoft.com/office/drawing/2014/main" id="{99A2FB20-0E02-453B-887E-1267FC6053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350" y="66675"/>
          <a:ext cx="1823465" cy="263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2</xdr:row>
      <xdr:rowOff>91960</xdr:rowOff>
    </xdr:from>
    <xdr:to>
      <xdr:col>0</xdr:col>
      <xdr:colOff>4851400</xdr:colOff>
      <xdr:row>2</xdr:row>
      <xdr:rowOff>4102100</xdr:rowOff>
    </xdr:to>
    <xdr:pic>
      <xdr:nvPicPr>
        <xdr:cNvPr id="2" name="Bildobjekt 1" descr="Liggande stapeldiagram som visar antalet museer per samlingarnas samtliga inriktningar. De kategorier som ingår är historia och arkeologi, lokalhistoria och hembygd, arbetslivsmuseum, konst, friluftsmuseum, etnografi och antropologi, vetenskap och teknik, allmänt museum, specialiserat museum, övrigt, naturhistoria och naturvetenskap, botanisk trädgård och arboretum, ekomuseum samt djurpark och akvarium. ">
          <a:extLst>
            <a:ext uri="{FF2B5EF4-FFF2-40B4-BE49-F238E27FC236}">
              <a16:creationId xmlns:a16="http://schemas.microsoft.com/office/drawing/2014/main" id="{7149F1B7-7E46-EEA5-53C6-E233012526A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4060"/>
          <a:ext cx="4851400" cy="401014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6397036</xdr:colOff>
      <xdr:row>0</xdr:row>
      <xdr:rowOff>0</xdr:rowOff>
    </xdr:from>
    <xdr:to>
      <xdr:col>0</xdr:col>
      <xdr:colOff>8309283</xdr:colOff>
      <xdr:row>1</xdr:row>
      <xdr:rowOff>123276</xdr:rowOff>
    </xdr:to>
    <xdr:pic>
      <xdr:nvPicPr>
        <xdr:cNvPr id="5" name="Bildobjekt 4" descr="Sveriges officiella statistik logotyp.">
          <a:extLst>
            <a:ext uri="{FF2B5EF4-FFF2-40B4-BE49-F238E27FC236}">
              <a16:creationId xmlns:a16="http://schemas.microsoft.com/office/drawing/2014/main" id="{C092E544-96CF-4F9F-BEF1-9993CAD534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97036" y="0"/>
          <a:ext cx="1912247" cy="2693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2</xdr:row>
      <xdr:rowOff>39199</xdr:rowOff>
    </xdr:from>
    <xdr:to>
      <xdr:col>1</xdr:col>
      <xdr:colOff>5224</xdr:colOff>
      <xdr:row>2</xdr:row>
      <xdr:rowOff>5103519</xdr:rowOff>
    </xdr:to>
    <xdr:pic>
      <xdr:nvPicPr>
        <xdr:cNvPr id="3" name="Bild 2" descr="Linjediagram som visar utvecklingen i antal besök per museikategori per år. De största kategorierna är centrala museer, övriga museer och kommunala museer. Övriga statliga museer och regionala museer har längre siffror. Under de tre senaste åren har besökssiffrorna gått först ned och sedan upp kraftigt.">
          <a:extLst>
            <a:ext uri="{FF2B5EF4-FFF2-40B4-BE49-F238E27FC236}">
              <a16:creationId xmlns:a16="http://schemas.microsoft.com/office/drawing/2014/main" id="{0D15024A-E922-B73B-B75E-B0225B4F866D}"/>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0" y="188150"/>
          <a:ext cx="8440533" cy="506432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85725</xdr:colOff>
      <xdr:row>0</xdr:row>
      <xdr:rowOff>47625</xdr:rowOff>
    </xdr:from>
    <xdr:to>
      <xdr:col>7</xdr:col>
      <xdr:colOff>181990</xdr:colOff>
      <xdr:row>1</xdr:row>
      <xdr:rowOff>165100</xdr:rowOff>
    </xdr:to>
    <xdr:pic>
      <xdr:nvPicPr>
        <xdr:cNvPr id="2" name="Bildobjekt 1" descr="Sveriges officiella statistik logotyp.">
          <a:extLst>
            <a:ext uri="{FF2B5EF4-FFF2-40B4-BE49-F238E27FC236}">
              <a16:creationId xmlns:a16="http://schemas.microsoft.com/office/drawing/2014/main" id="{9F5E124B-465D-461C-9C42-031AF06940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91375" y="47625"/>
          <a:ext cx="192506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53340</xdr:colOff>
      <xdr:row>0</xdr:row>
      <xdr:rowOff>83820</xdr:rowOff>
    </xdr:from>
    <xdr:to>
      <xdr:col>9</xdr:col>
      <xdr:colOff>159130</xdr:colOff>
      <xdr:row>1</xdr:row>
      <xdr:rowOff>201295</xdr:rowOff>
    </xdr:to>
    <xdr:pic>
      <xdr:nvPicPr>
        <xdr:cNvPr id="3" name="Bildobjekt 2" descr="Sveriges officiella statistik logotyp.">
          <a:extLst>
            <a:ext uri="{FF2B5EF4-FFF2-40B4-BE49-F238E27FC236}">
              <a16:creationId xmlns:a16="http://schemas.microsoft.com/office/drawing/2014/main" id="{65D1ABB8-94E6-49E1-B007-81B20ED6C9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96100" y="83820"/>
          <a:ext cx="175171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470C5F8-E005-45A1-AD3E-3B4EA665D2C9}" name="Tabell7" displayName="Tabell7" ref="A3:G15" totalsRowShown="0" headerRowDxfId="425" dataDxfId="424">
  <autoFilter ref="A3:G15" xr:uid="{3470C5F8-E005-45A1-AD3E-3B4EA665D2C9}">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3CC8C20A-EF1F-4E6C-84CC-BA9BEA28B19D}" name="Museikategori" dataDxfId="423"/>
    <tableColumn id="2" xr3:uid="{269D51F3-078C-4AA9-A675-CC76B32AA081}" name="Tillfrågade 2021" dataDxfId="422"/>
    <tableColumn id="3" xr3:uid="{106FF6A5-EF15-49C0-9066-82729B9F7A43}" name="Svarande 2021" dataDxfId="421"/>
    <tableColumn id="4" xr3:uid="{EF63211B-399E-4091-A1D3-27A8A956C83F}" name="Procent 2021" dataDxfId="420">
      <calculatedColumnFormula>(C4/B4)*100</calculatedColumnFormula>
    </tableColumn>
    <tableColumn id="5" xr3:uid="{A8E57FC3-7698-4BD9-84DC-D2B1DE550E9F}" name="Tillfrågade 2022" dataDxfId="419"/>
    <tableColumn id="6" xr3:uid="{1A947317-F830-4ED9-A143-2A6043509AE0}" name="Svarande 2022" dataDxfId="418"/>
    <tableColumn id="7" xr3:uid="{C824ACC5-16CD-4983-8210-884AA81AFF40}" name="Procent 2022" dataDxfId="417">
      <calculatedColumnFormula>Tabell7[[#This Row],[Svarande 2022]]/Tabell7[[#This Row],[Tillfrågade 2022]]*100</calculatedColumnFormula>
    </tableColumn>
  </tableColumns>
  <tableStyleInfo name="Kulturanalys tabellformat"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B1586FC-62B5-4C8C-B3A2-89521FA32754}" name="Tabell42" displayName="Tabell42" ref="A3:D10" totalsRowShown="0" headerRowDxfId="323" dataDxfId="322">
  <autoFilter ref="A3:D10" xr:uid="{4A7824F0-77D8-4650-9332-9A1A795BB5EB}">
    <filterColumn colId="0" hiddenButton="1"/>
    <filterColumn colId="1" hiddenButton="1"/>
    <filterColumn colId="2" hiddenButton="1"/>
    <filterColumn colId="3" hiddenButton="1"/>
  </autoFilter>
  <tableColumns count="4">
    <tableColumn id="1" xr3:uid="{CBA41A1B-C8B7-4BCB-A21F-F9F3BBC737C3}" name="Museikategori" dataDxfId="321"/>
    <tableColumn id="2" xr3:uid="{4A4C4ADD-1CB1-4879-98AC-72D5AA9B6DA1}" name="Andel årsarbetskraft i ledande ställning" dataDxfId="320"/>
    <tableColumn id="3" xr3:uid="{02C978B0-0D8B-4199-9800-837734D3AF37}" name="Kvinnor" dataDxfId="319"/>
    <tableColumn id="4" xr3:uid="{D2693595-7BE4-4879-8993-E8033ACAF2C2}" name="Män" dataDxfId="318"/>
  </tableColumns>
  <tableStyleInfo name="Kulturanalys tabellformat"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6D339AEC-78B7-4CAE-853C-54F407DBC5B1}" name="Tabell22" displayName="Tabell22" ref="A3:C16" totalsRowShown="0" dataDxfId="317">
  <autoFilter ref="A3:C16" xr:uid="{6D339AEC-78B7-4CAE-853C-54F407DBC5B1}">
    <filterColumn colId="0" hiddenButton="1"/>
    <filterColumn colId="1" hiddenButton="1"/>
    <filterColumn colId="2" hiddenButton="1"/>
  </autoFilter>
  <tableColumns count="3">
    <tableColumn id="1" xr3:uid="{4CA28A55-4239-4466-80BE-10B547B6C5E0}" name="Inriktning" dataDxfId="316"/>
    <tableColumn id="2" xr3:uid="{1038AD52-A117-4537-A642-C2A6B5E5DB70}" name="Museer med mindre än en årsarbetskraft" dataDxfId="315"/>
    <tableColumn id="3" xr3:uid="{65DEEBA3-BD90-436A-A52F-81AE2A558D0D}" name="Botaniska trädgårdar och arboretum" dataDxfId="314"/>
  </tableColumns>
  <tableStyleInfo name="Kulturanalys tabellformat"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3F104F31-6E2C-4580-A501-18B2852303F6}" name="Tabell19" displayName="Tabell19" ref="A3:E5" totalsRowShown="0" headerRowDxfId="313" dataDxfId="312">
  <autoFilter ref="A3:E5" xr:uid="{3F104F31-6E2C-4580-A501-18B2852303F6}">
    <filterColumn colId="0" hiddenButton="1"/>
    <filterColumn colId="1" hiddenButton="1"/>
    <filterColumn colId="2" hiddenButton="1"/>
    <filterColumn colId="3" hiddenButton="1"/>
    <filterColumn colId="4" hiddenButton="1"/>
  </autoFilter>
  <tableColumns count="5">
    <tableColumn id="1" xr3:uid="{C5AEBB98-D290-4864-90AA-52274A9EB218}" name="Museikategori" dataDxfId="311"/>
    <tableColumn id="2" xr3:uid="{DA8A6494-7273-481B-88CB-5EC6393F5B17}" name="Antal besök 2021" dataDxfId="310"/>
    <tableColumn id="3" xr3:uid="{6922B4C8-479F-410D-BE5C-EED2B37B3923}" name="Museer som svarat 2021" dataDxfId="309"/>
    <tableColumn id="4" xr3:uid="{8E2A542D-B7C6-44B0-83E6-F98D2B4765C6}" name="Antal besök 2022" dataDxfId="308"/>
    <tableColumn id="5" xr3:uid="{7A6791B8-3F25-4B52-8AAD-A42AC66AB923}" name="Museer som svarat 2022" dataDxfId="307"/>
  </tableColumns>
  <tableStyleInfo name="Kulturanalys tabellformat"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D700E1FA-DCBB-4A5A-B6F5-40592B7CCA9B}" name="Tabell21" displayName="Tabell21" ref="A3:D5" totalsRowShown="0" headerRowDxfId="306" dataDxfId="305">
  <autoFilter ref="A3:D5" xr:uid="{D700E1FA-DCBB-4A5A-B6F5-40592B7CCA9B}">
    <filterColumn colId="0" hiddenButton="1"/>
    <filterColumn colId="1" hiddenButton="1"/>
    <filterColumn colId="2" hiddenButton="1"/>
    <filterColumn colId="3" hiddenButton="1"/>
  </autoFilter>
  <tableColumns count="4">
    <tableColumn id="1" xr3:uid="{CAD4469A-86E3-44E3-BF3C-08BB9640CE86}" name="Museikategori" dataDxfId="304"/>
    <tableColumn id="2" xr3:uid="{D67E53A2-F596-492A-B341-231FB40DE8C4}" name="Intäkter" dataDxfId="303"/>
    <tableColumn id="3" xr3:uid="{D3360A66-F43E-4767-BDE8-AFEE85D591D5}" name="Kostnader" dataDxfId="302"/>
    <tableColumn id="4" xr3:uid="{B2E7B001-D824-4F35-BBD8-F4341701E7AC}" name="Museer som svarat" dataDxfId="301"/>
  </tableColumns>
  <tableStyleInfo name="Kulturanalys tabellformat"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CBE3E2CF-7553-4F3D-B0D0-2FF653DAC9E0}" name="Tabell20" displayName="Tabell20" ref="A3:E5" totalsRowShown="0" headerRowDxfId="300" dataDxfId="299">
  <autoFilter ref="A3:E5" xr:uid="{CBE3E2CF-7553-4F3D-B0D0-2FF653DAC9E0}">
    <filterColumn colId="0" hiddenButton="1"/>
    <filterColumn colId="1" hiddenButton="1"/>
    <filterColumn colId="2" hiddenButton="1"/>
    <filterColumn colId="3" hiddenButton="1"/>
    <filterColumn colId="4" hiddenButton="1"/>
  </autoFilter>
  <tableColumns count="5">
    <tableColumn id="1" xr3:uid="{22A50C45-BDC3-42CD-A8D3-A784E7E91994}" name="Museikategori" dataDxfId="298"/>
    <tableColumn id="2" xr3:uid="{3990ABD8-A941-49A2-B25E-89D4F99AC027}" name="Årsarbetskrafter 2021" dataDxfId="297"/>
    <tableColumn id="3" xr3:uid="{939C19A5-BADA-4C95-8ED2-D5958DDF88A0}" name="Museer som svarat 2021" dataDxfId="296"/>
    <tableColumn id="4" xr3:uid="{A40EEB6B-4584-4E76-8E41-2347C9BDF837}" name="Årsarbetskrafter 2022" dataDxfId="295"/>
    <tableColumn id="5" xr3:uid="{7C2AE890-F515-45F0-9BD7-D0D16D27BCA2}" name="Museer som svarat 2022" dataDxfId="294"/>
  </tableColumns>
  <tableStyleInfo name="Kulturanalys tabellformat"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5D671F3-69CF-4FF3-803F-8570691FC11B}" name="Tabell12" displayName="Tabell12" ref="A3:V23" totalsRowShown="0">
  <autoFilter ref="A3:V23" xr:uid="{C5D671F3-69CF-4FF3-803F-8570691FC11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xr3:uid="{B967A770-4EF8-4A53-B0B0-5CF003A38774}" name="Variabel"/>
    <tableColumn id="2" xr3:uid="{DC09B37A-7169-46A2-A9E1-9F8EAA4EA6D5}" name="Museikategori"/>
    <tableColumn id="3" xr3:uid="{4886A67C-1E30-4D4B-9660-4805FC2D9B77}" name="2003" dataDxfId="293"/>
    <tableColumn id="4" xr3:uid="{367297DE-091C-44E1-B610-2B226EB51690}" name="2004" dataDxfId="292"/>
    <tableColumn id="5" xr3:uid="{84A7B494-C501-4B39-BE95-530CEAEBCC9B}" name="2005" dataDxfId="291"/>
    <tableColumn id="6" xr3:uid="{850C9E9D-69B7-4624-B904-9DEF99265532}" name="2006" dataDxfId="290"/>
    <tableColumn id="7" xr3:uid="{E87FDA00-A0EE-4CCB-ABB9-3505E1CAB7E5}" name="2007" dataDxfId="289"/>
    <tableColumn id="8" xr3:uid="{5C92A3F2-E54A-4914-B120-C23F482F5429}" name="2008" dataDxfId="288"/>
    <tableColumn id="9" xr3:uid="{93393649-7291-4FED-BC20-275E2E0431A4}" name="2009" dataDxfId="287"/>
    <tableColumn id="10" xr3:uid="{41DE9BCE-D37D-4939-852E-21444A4AE76D}" name="2010" dataDxfId="286"/>
    <tableColumn id="11" xr3:uid="{2A705483-F2A2-4318-8224-633558742B6C}" name="2011" dataDxfId="285"/>
    <tableColumn id="12" xr3:uid="{4F99B9B5-120E-43CC-B9DA-6578C3460383}" name="2012" dataDxfId="284"/>
    <tableColumn id="13" xr3:uid="{2D7573AE-5CDC-43F2-9111-7F8A5564B047}" name="2013" dataDxfId="283"/>
    <tableColumn id="14" xr3:uid="{E9050443-1AE8-4ACF-A9F0-33F7FE6C4363}" name="2014" dataDxfId="282"/>
    <tableColumn id="15" xr3:uid="{AF55CC26-0078-4D2C-ADDE-7C96DF4E5614}" name="2015" dataDxfId="281"/>
    <tableColumn id="16" xr3:uid="{34136F64-FE32-488F-99FF-A6BD07D8B8DC}" name="2016" dataDxfId="280"/>
    <tableColumn id="17" xr3:uid="{C7D17D02-604D-4252-B755-7164B8B491A1}" name="2017" dataDxfId="279"/>
    <tableColumn id="18" xr3:uid="{1CE05A09-0962-41E0-9A54-30217818BD7C}" name="2018" dataDxfId="278"/>
    <tableColumn id="19" xr3:uid="{92BC3DD9-2E25-4ACC-B855-C84979FBCBC2}" name="2019" dataDxfId="277"/>
    <tableColumn id="20" xr3:uid="{8FA442C7-D1A9-4FC5-87F0-F1CC97894559}" name="2020" dataDxfId="276"/>
    <tableColumn id="21" xr3:uid="{C002B4AB-9060-4478-924F-16A431C0D91F}" name="2021" dataDxfId="275"/>
    <tableColumn id="22" xr3:uid="{E0109733-9102-4EAC-BE07-5DD0EE7263AD}" name="2022" dataDxfId="274"/>
  </tableColumns>
  <tableStyleInfo name="Kulturanalys tabellformat"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5D5C8D62-B7D7-4DE1-86B2-FAA592B3B3DE}" name="Tabell9" displayName="Tabell9" ref="A6:K16" totalsRowShown="0" headerRowDxfId="273" dataDxfId="272">
  <autoFilter ref="A6:K16" xr:uid="{5D5C8D62-B7D7-4DE1-86B2-FAA592B3B3D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24CF14BD-726D-4687-ACF1-638E4406D27F}" name="Museikategori" dataDxfId="271"/>
    <tableColumn id="2" xr3:uid="{8FE9B05C-341B-4B82-B9A1-24372867E269}" name="Alla museer som tas med i rapporten*" dataDxfId="270"/>
    <tableColumn id="3" xr3:uid="{4972318F-047E-4759-B38D-7EEE2BCD80F1}" name="Svar på alla nyckelfrågor" dataDxfId="269"/>
    <tableColumn id="4" xr3:uid="{F8C3E0E8-4FEA-49E0-855F-2DBD1BE81524}" name="Svar på vissa nyckelfrågor" dataDxfId="268"/>
    <tableColumn id="5" xr3:uid="{51897B45-2C33-4F92-8088-924E57E160B8}" name="Ingen museal verksamhet under året" dataDxfId="267"/>
    <tableColumn id="6" xr3:uid="{336C8D9F-DEB7-4F08-91E3-5AB6705644C4}" name="Ej tillräckligt många svar" dataDxfId="266"/>
    <tableColumn id="7" xr3:uid="{67CCADE5-DDDA-4267-9456-9F4FECA6AB8D}" name="Inga svar" dataDxfId="265"/>
    <tableColumn id="8" xr3:uid="{56C5FF15-3E56-4299-A655-52FA2DC719D4}" name="Ej museum enligt definition" dataDxfId="264"/>
    <tableColumn id="9" xr3:uid="{F9E0163B-DC8C-491B-8086-6DBC72B65EDE}" name="Går inte att särredovisa verksamheten" dataDxfId="263"/>
    <tableColumn id="10" xr3:uid="{A8D7F2EC-FA41-4EDD-9F42-BA0A704725BE}" name="Nedlagt museum" dataDxfId="262"/>
    <tableColumn id="11" xr3:uid="{940A5154-CC05-4310-A926-A4187C01DC3B}" name="Samtliga" dataDxfId="261"/>
  </tableColumns>
  <tableStyleInfo name="Kulturanalys tabellformat" showFirstColumn="0" showLastColumn="1"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F3B5680B-DB3C-4D81-901C-121D73060109}" name="Tabell26" displayName="Tabell26" ref="A3:AO14" headerRowCount="0" totalsRowShown="0" headerRowDxfId="260" dataDxfId="259">
  <tableColumns count="41">
    <tableColumn id="1" xr3:uid="{353CF151-3CA8-41D0-A87B-980C2091B65F}" name="Kolumn1" headerRowDxfId="258" dataDxfId="257"/>
    <tableColumn id="2" xr3:uid="{110D1B4D-D864-4848-9BB9-5D0A98C85825}" name="Kolumn2" headerRowDxfId="256" dataDxfId="255"/>
    <tableColumn id="3" xr3:uid="{B1C19806-5747-43BE-9CC3-F9967A5B2129}" name="Kolumn3" headerRowDxfId="254" dataDxfId="253"/>
    <tableColumn id="4" xr3:uid="{5654C631-43E9-42E9-8159-B643A2B9B56F}" name="Kolumn4" headerRowDxfId="252" dataDxfId="251"/>
    <tableColumn id="5" xr3:uid="{78FCF51C-1A66-461C-873C-670D0142864F}" name="Kolumn5" headerRowDxfId="250" dataDxfId="249"/>
    <tableColumn id="6" xr3:uid="{BB8FF7C0-2450-47DA-87E7-F417E9ADA497}" name="Kolumn6" headerRowDxfId="248" dataDxfId="247"/>
    <tableColumn id="7" xr3:uid="{FED267C9-53A2-48DA-B78F-116C39821714}" name="Kolumn7" headerRowDxfId="246" dataDxfId="245"/>
    <tableColumn id="8" xr3:uid="{D411C7B6-E10E-4581-81F9-C71B5CED2781}" name="Kolumn8" headerRowDxfId="244" dataDxfId="243"/>
    <tableColumn id="9" xr3:uid="{755CFB28-2648-423E-96E7-A943BB8372D9}" name="Kolumn9" headerRowDxfId="242" dataDxfId="241"/>
    <tableColumn id="10" xr3:uid="{E1490949-A98F-4B66-AA6C-A86F5A3224CD}" name="Kolumn10" headerRowDxfId="240" dataDxfId="239"/>
    <tableColumn id="11" xr3:uid="{929CDB77-CED3-4133-80B1-AFC93604CE5B}" name="Kolumn11" headerRowDxfId="238" dataDxfId="237"/>
    <tableColumn id="12" xr3:uid="{B2B52318-BD59-4198-8005-BB6695C9920D}" name="Kolumn12" headerRowDxfId="236" dataDxfId="235"/>
    <tableColumn id="13" xr3:uid="{451BBE77-BBB4-4351-AB1B-54CCBC89F168}" name="Kolumn13" headerRowDxfId="234" dataDxfId="233"/>
    <tableColumn id="14" xr3:uid="{E8CCAC34-D7D0-44C6-9AD9-115D19E9D7FF}" name="Kolumn14" headerRowDxfId="232" dataDxfId="231"/>
    <tableColumn id="15" xr3:uid="{AFE034D7-4FB6-48CA-AFA3-A4A4D406E599}" name="Kolumn15" headerRowDxfId="230" dataDxfId="229"/>
    <tableColumn id="16" xr3:uid="{85EC5B0C-7F8B-4B82-A7F5-E7305389F05D}" name="Kolumn16" headerRowDxfId="228" dataDxfId="227"/>
    <tableColumn id="17" xr3:uid="{5DA3F3CD-410F-41E2-9797-731EA06691F1}" name="Kolumn17" headerRowDxfId="226" dataDxfId="225"/>
    <tableColumn id="18" xr3:uid="{3E995B59-FA44-4EE1-925C-C0872FE4D713}" name="Kolumn18" headerRowDxfId="224" dataDxfId="223"/>
    <tableColumn id="19" xr3:uid="{2A1E6F4D-7CBC-46F6-95B5-4DE4E2F73CF1}" name="Kolumn19" headerRowDxfId="222" dataDxfId="221"/>
    <tableColumn id="20" xr3:uid="{59860CD6-A0E4-40D4-B3A8-5882F97B44DA}" name="Kolumn20" headerRowDxfId="220" dataDxfId="219"/>
    <tableColumn id="21" xr3:uid="{5BCAC415-A73E-403B-A31A-CF7D2642617C}" name="Kolumn21" headerRowDxfId="218" dataDxfId="217"/>
    <tableColumn id="22" xr3:uid="{08026AF1-148F-4DB6-A375-52F6429B3360}" name="Kolumn22" headerRowDxfId="216" dataDxfId="215"/>
    <tableColumn id="23" xr3:uid="{8DE0354E-7CAF-4026-9E6C-626559BA8679}" name="Kolumn23" headerRowDxfId="214" dataDxfId="213"/>
    <tableColumn id="24" xr3:uid="{0689A164-6945-489E-8179-C442819F8272}" name="Kolumn24" headerRowDxfId="212" dataDxfId="211"/>
    <tableColumn id="25" xr3:uid="{99D5D339-F7AA-4A7E-A1CA-17645627A0AF}" name="Kolumn25" headerRowDxfId="210" dataDxfId="209"/>
    <tableColumn id="26" xr3:uid="{634DF592-8CE0-4404-9CE2-BDDCC6A9DA83}" name="Kolumn26" headerRowDxfId="208" dataDxfId="207"/>
    <tableColumn id="27" xr3:uid="{A5DA8524-4D8C-4F8A-BF57-EC847AAF0F2C}" name="Kolumn27" headerRowDxfId="206" dataDxfId="205"/>
    <tableColumn id="28" xr3:uid="{2D662C7D-F27A-46B8-A721-45C675627744}" name="Kolumn28" headerRowDxfId="204" dataDxfId="203"/>
    <tableColumn id="29" xr3:uid="{9758CD2A-D305-47DC-AA4C-7967B74652BC}" name="Kolumn29" headerRowDxfId="202" dataDxfId="201"/>
    <tableColumn id="30" xr3:uid="{02E83B5C-EDE2-4C83-A292-D087CD7C7F4D}" name="Kolumn30" headerRowDxfId="200" dataDxfId="199"/>
    <tableColumn id="31" xr3:uid="{5217C507-C851-499E-A437-4A8A57CC95A8}" name="Kolumn31" headerRowDxfId="198" dataDxfId="197"/>
    <tableColumn id="32" xr3:uid="{DC0ED39F-067A-44F1-B66D-BC290CF7AABF}" name="Kolumn32" headerRowDxfId="196" dataDxfId="195"/>
    <tableColumn id="33" xr3:uid="{964C6842-CB73-4E6D-A7EF-E06233BB20E8}" name="Kolumn33" headerRowDxfId="194" dataDxfId="193"/>
    <tableColumn id="34" xr3:uid="{9598B3E6-E849-4885-A2ED-6ACA2CDC1A99}" name="Kolumn34" headerRowDxfId="192" dataDxfId="191"/>
    <tableColumn id="35" xr3:uid="{84B99927-7FDB-407F-A52F-22FD01C6D90B}" name="Kolumn35" headerRowDxfId="190" dataDxfId="189"/>
    <tableColumn id="36" xr3:uid="{C7ADA55C-6AF0-4CD9-AC96-8386ECDA4E78}" name="Kolumn36" headerRowDxfId="188" dataDxfId="187"/>
    <tableColumn id="37" xr3:uid="{A961427D-98FF-45D6-A9EE-C00F6516672F}" name="Kolumn37" headerRowDxfId="186" dataDxfId="185"/>
    <tableColumn id="38" xr3:uid="{23B4E089-1BE6-4C77-87EA-FB4688B4934A}" name="Kolumn38" headerRowDxfId="184" dataDxfId="183"/>
    <tableColumn id="39" xr3:uid="{8D8E18DD-87A1-498A-8497-FE28F2E212BE}" name="Kolumn39" headerRowDxfId="182" dataDxfId="181"/>
    <tableColumn id="40" xr3:uid="{6D8CD2F2-E735-4E09-9413-D9DB2A055D89}" name="Kolumn40" headerRowDxfId="180" dataDxfId="179"/>
    <tableColumn id="41" xr3:uid="{1F1111F2-4FEC-47E1-8C60-010A70659C52}" name="Kolumn41" headerRowDxfId="178" dataDxfId="177"/>
  </tableColumns>
  <tableStyleInfo name="Kulturanalys tabellformat" showFirstColumn="0" showLastColumn="0" showRowStripes="0"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AA3E1784-B2BE-431D-A50A-26BC67051964}" name="Tabell35" displayName="Tabell35" ref="A3:U9" totalsRowCount="1" headerRowDxfId="176" dataDxfId="175">
  <autoFilter ref="A3:U8" xr:uid="{AA3E1784-B2BE-431D-A50A-26BC6705196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3A28CD5D-33D5-4030-9A6D-800CAE84ED90}" name="Museiktategori" totalsRowLabel="Totalt" dataDxfId="174" totalsRowDxfId="173"/>
    <tableColumn id="2" xr3:uid="{621D4243-8783-498D-99FA-DA05F04E7D06}" name="2003" totalsRowFunction="custom" dataDxfId="172" totalsRowDxfId="171">
      <totalsRowFormula>SUM(B4:B8)</totalsRowFormula>
    </tableColumn>
    <tableColumn id="3" xr3:uid="{814CBDB0-0E7B-469D-B0B0-19F2EC5417B2}" name="2004" totalsRowFunction="custom" dataDxfId="170" totalsRowDxfId="169">
      <totalsRowFormula>SUM(C4:C8)</totalsRowFormula>
    </tableColumn>
    <tableColumn id="4" xr3:uid="{5CCEBA43-F7FD-4941-B361-7CA1B575F8A1}" name="2005" totalsRowFunction="custom" dataDxfId="168" totalsRowDxfId="167">
      <totalsRowFormula>SUM(D4:D8)</totalsRowFormula>
    </tableColumn>
    <tableColumn id="5" xr3:uid="{30E59763-C420-4436-B6C8-FC0BEC10D32C}" name="2006" totalsRowFunction="custom" dataDxfId="166" totalsRowDxfId="165">
      <totalsRowFormula>SUM(E4:E8)</totalsRowFormula>
    </tableColumn>
    <tableColumn id="6" xr3:uid="{41A95BC9-D2C8-491A-BFF7-D27171DB0556}" name="2007" totalsRowFunction="custom" dataDxfId="164" totalsRowDxfId="163">
      <totalsRowFormula>SUM(F4:F8)</totalsRowFormula>
    </tableColumn>
    <tableColumn id="7" xr3:uid="{7A54B471-9F3A-47CD-ADDE-13394194231F}" name="2008" totalsRowFunction="custom" dataDxfId="162" totalsRowDxfId="161">
      <totalsRowFormula>SUM(G4:G8)</totalsRowFormula>
    </tableColumn>
    <tableColumn id="8" xr3:uid="{21A6EF93-B8BB-4646-9738-16B3801C7798}" name="2009" totalsRowFunction="custom" dataDxfId="160" totalsRowDxfId="159">
      <totalsRowFormula>SUM(H4:H8)</totalsRowFormula>
    </tableColumn>
    <tableColumn id="9" xr3:uid="{F606F6C9-D558-4FCF-AB83-FC510A4B369B}" name="2010" totalsRowFunction="custom" dataDxfId="158" totalsRowDxfId="157">
      <totalsRowFormula>SUM(I4:I8)</totalsRowFormula>
    </tableColumn>
    <tableColumn id="10" xr3:uid="{5CA7A313-3636-47B5-AB8B-5D11F838E612}" name="2011" totalsRowFunction="custom" dataDxfId="156" totalsRowDxfId="155">
      <totalsRowFormula>SUM(J4:J8)</totalsRowFormula>
    </tableColumn>
    <tableColumn id="11" xr3:uid="{DB932540-BA39-45E8-A142-F7DE216A685E}" name="2012" totalsRowFunction="custom" dataDxfId="154" totalsRowDxfId="153">
      <totalsRowFormula>SUM(K4:K8)</totalsRowFormula>
    </tableColumn>
    <tableColumn id="12" xr3:uid="{DFD5BAA4-C677-46E0-AD3E-2096B0A539BA}" name="2013" totalsRowFunction="custom" dataDxfId="152" totalsRowDxfId="151">
      <totalsRowFormula>SUM(L4:L8)</totalsRowFormula>
    </tableColumn>
    <tableColumn id="13" xr3:uid="{F898CE98-411B-41EA-A41A-D906C1ADBD48}" name="2014" totalsRowFunction="custom" dataDxfId="150" totalsRowDxfId="149">
      <totalsRowFormula>SUM(M4:M8)</totalsRowFormula>
    </tableColumn>
    <tableColumn id="14" xr3:uid="{2C0952F8-5616-493F-AC5D-7AE108202D3B}" name="2015" totalsRowFunction="custom" dataDxfId="148" totalsRowDxfId="147">
      <totalsRowFormula>SUM(N4:N8)</totalsRowFormula>
    </tableColumn>
    <tableColumn id="15" xr3:uid="{A626AC19-E464-457F-A8B2-4CC11D5D1472}" name="2016" totalsRowFunction="custom" dataDxfId="146" totalsRowDxfId="145">
      <totalsRowFormula>SUM(O4:O8)</totalsRowFormula>
    </tableColumn>
    <tableColumn id="16" xr3:uid="{8007C0E9-C262-4132-9435-06C046BD60CB}" name="2017" totalsRowFunction="custom" dataDxfId="144" totalsRowDxfId="143">
      <totalsRowFormula>SUM(P4:P8)</totalsRowFormula>
    </tableColumn>
    <tableColumn id="17" xr3:uid="{7D3EEC72-57D7-4244-A2E8-813D431446B5}" name="2018" totalsRowFunction="custom" dataDxfId="142" totalsRowDxfId="141">
      <totalsRowFormula>SUM(Q4:Q8)</totalsRowFormula>
    </tableColumn>
    <tableColumn id="18" xr3:uid="{AA4DD0BC-50FB-453F-AB48-0F2C9B4AAA31}" name="2019" totalsRowFunction="custom" dataDxfId="140" totalsRowDxfId="139">
      <totalsRowFormula>SUM(R4:R8)</totalsRowFormula>
    </tableColumn>
    <tableColumn id="19" xr3:uid="{00E71958-DD78-442C-9FAC-07E9E47077A2}" name="2020" totalsRowFunction="custom" dataDxfId="138" totalsRowDxfId="137">
      <totalsRowFormula>SUM(S4:S8)</totalsRowFormula>
    </tableColumn>
    <tableColumn id="20" xr3:uid="{3B832B01-9886-47E9-84C9-7EE2B12E6731}" name="2021" totalsRowFunction="custom" dataDxfId="136" totalsRowDxfId="135">
      <totalsRowFormula>SUM(T4:T8)</totalsRowFormula>
    </tableColumn>
    <tableColumn id="21" xr3:uid="{982BA078-88ED-4B3D-8F3F-B1B1EA6AF301}" name="2022" totalsRowFunction="custom" dataDxfId="134" totalsRowDxfId="133">
      <totalsRowFormula>SUM(U4:U8)</totalsRowFormula>
    </tableColumn>
  </tableColumns>
  <tableStyleInfo name="Kulturanalys tabellformat"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33841164-B510-469E-BEC9-9F8D144F382F}" name="Tabell39" displayName="Tabell39" ref="A3:U9" totalsRowShown="0" headerRowDxfId="132" dataDxfId="131">
  <autoFilter ref="A3:U9" xr:uid="{33841164-B510-469E-BEC9-9F8D144F382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83965564-0011-4345-820D-41CC01B0A0AA}" name="Museikategori" dataDxfId="130"/>
    <tableColumn id="2" xr3:uid="{D2745EDF-DC41-487A-8F82-AA4EC0896B9D}" name="2003" dataDxfId="129"/>
    <tableColumn id="3" xr3:uid="{A3C8A7B2-A817-46DE-A2F4-9A467D57C239}" name="2004" dataDxfId="128"/>
    <tableColumn id="4" xr3:uid="{85CA69FB-5BFC-4F24-AC6D-C625686780C6}" name="2005" dataDxfId="127"/>
    <tableColumn id="5" xr3:uid="{17239064-7E4F-4F4E-9F7E-BCD26912291B}" name="2006" dataDxfId="126"/>
    <tableColumn id="6" xr3:uid="{9131BA88-1780-496E-9534-E687DB5CBD1F}" name="2007" dataDxfId="125"/>
    <tableColumn id="7" xr3:uid="{EE2B4CA3-61A5-4179-8A69-FCE9FD355D82}" name="2008" dataDxfId="124"/>
    <tableColumn id="8" xr3:uid="{3DDCF354-A7D0-4E5B-9D8D-96CC4186F8A0}" name="2009" dataDxfId="123"/>
    <tableColumn id="9" xr3:uid="{1B4CC3ED-6CFB-404D-A3E6-9B3107193802}" name="2010" dataDxfId="122"/>
    <tableColumn id="10" xr3:uid="{E17D84FE-92DE-47DB-90CA-65B963DC04EB}" name="2011" dataDxfId="121"/>
    <tableColumn id="11" xr3:uid="{335E1F17-4E61-454E-A416-863D044D3C48}" name="2012" dataDxfId="120"/>
    <tableColumn id="12" xr3:uid="{857EF791-88BF-4E81-98AB-1125BBC2B963}" name="2013" dataDxfId="119"/>
    <tableColumn id="13" xr3:uid="{756BBFF9-CF9B-4073-8B18-9BFD70BB4D0B}" name="2014" dataDxfId="118"/>
    <tableColumn id="14" xr3:uid="{383B4A8F-F1D4-45F3-93EF-D109F7211C18}" name="2015" dataDxfId="117"/>
    <tableColumn id="15" xr3:uid="{609368F3-37E5-4066-A87A-C904E80680F1}" name="2016" dataDxfId="116"/>
    <tableColumn id="16" xr3:uid="{0B74D942-343F-4161-920B-1B22FC5009ED}" name="2017" dataDxfId="115"/>
    <tableColumn id="17" xr3:uid="{1A975BCE-1AB6-447D-9292-E09C32F3C482}" name="2018" dataDxfId="114"/>
    <tableColumn id="18" xr3:uid="{D4987C8E-9263-4397-AFC6-0A9091C9BA7E}" name="2019" dataDxfId="113"/>
    <tableColumn id="19" xr3:uid="{ACDB3027-574E-4947-A845-8B7033172B90}" name="2020" dataDxfId="112"/>
    <tableColumn id="20" xr3:uid="{13EB74DC-79A2-4559-9F15-7EE4A13154FF}" name="2021" dataDxfId="111"/>
    <tableColumn id="21" xr3:uid="{88F8045E-58D5-42C8-90B2-9B8DD72448A7}" name="2022" dataDxfId="110"/>
  </tableColumns>
  <tableStyleInfo name="Kulturanalys tabellformat"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0B88197-92D9-4B10-9951-C8870274A46D}" name="Tabell2" displayName="Tabell2" ref="A3:J10" totalsRowShown="0" headerRowDxfId="416" dataDxfId="415">
  <autoFilter ref="A3:J10" xr:uid="{90B88197-92D9-4B10-9951-C8870274A46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4C5C5810-54FF-4175-9458-229C3A4C36B9}" name="Museikategori" dataDxfId="414"/>
    <tableColumn id="2" xr3:uid="{CE4F8844-B832-4A99-A306-B0729C2F2110}" name="Statlig myndighet" dataDxfId="413"/>
    <tableColumn id="3" xr3:uid="{0423EB85-C6BC-4051-B51D-0046FB30B38F}" name="Regional verksamhet" dataDxfId="412"/>
    <tableColumn id="4" xr3:uid="{D732C2E7-C90C-43B2-AC7A-414DFCFF83DA}" name="Kommunal verksamhet" dataDxfId="411"/>
    <tableColumn id="5" xr3:uid="{0E978DA8-0A4D-4142-B865-FB441FBCE850}" name="Stiftelse" dataDxfId="410"/>
    <tableColumn id="6" xr3:uid="{EBC5B6C6-F942-49D5-91D3-6E4E11FE8992}" name="Ideell förening" dataDxfId="409"/>
    <tableColumn id="7" xr3:uid="{478F38FD-C48E-4C25-8956-7BD5E5E5D110}" name="Ekonomisk förening" dataDxfId="408"/>
    <tableColumn id="8" xr3:uid="{AADDC416-1D80-4433-904D-27305A07204F}" name="Företag" dataDxfId="407"/>
    <tableColumn id="9" xr3:uid="{B193F15E-C6D2-4210-9522-F40EB3DAB9F7}" name="Annan" dataDxfId="406"/>
    <tableColumn id="10" xr3:uid="{329E9F52-D9E8-4259-9ACC-09A8F070496C}" name="Totalt" dataDxfId="405"/>
  </tableColumns>
  <tableStyleInfo name="Kulturanalys tabellformat" showFirstColumn="0" showLastColumn="1"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D26CD4F1-A7E2-467B-8A82-9DC25C4F44FA}" name="Tabell40" displayName="Tabell40" ref="A3:U9" totalsRowShown="0" headerRowDxfId="109" dataDxfId="108">
  <autoFilter ref="A3:U9" xr:uid="{D26CD4F1-A7E2-467B-8A82-9DC25C4F44F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037A4531-314E-4643-9CD3-098A634B1E2C}" name="Museikategori " dataDxfId="107"/>
    <tableColumn id="2" xr3:uid="{528116AB-528E-4F89-9DBD-539F031A5B83}" name="2003" dataDxfId="106"/>
    <tableColumn id="3" xr3:uid="{3ACF347C-9363-47E8-8708-CF51EA6EF412}" name="2004" dataDxfId="105"/>
    <tableColumn id="4" xr3:uid="{75496A12-28D9-4D58-9CBD-9C07D17EA865}" name="2005" dataDxfId="104"/>
    <tableColumn id="5" xr3:uid="{71DEE45A-37B6-4CE6-B5B7-E8A1FB520F27}" name="2006" dataDxfId="103"/>
    <tableColumn id="6" xr3:uid="{C5893C06-BC15-4998-B7FD-AD592EDDCFC5}" name="2007" dataDxfId="102"/>
    <tableColumn id="7" xr3:uid="{63DE54EA-27D9-4359-ABDF-11F1D49F5AC9}" name="2008" dataDxfId="101"/>
    <tableColumn id="8" xr3:uid="{FCD1B9EA-CC43-4C69-A1F2-7099861EEBD9}" name="2009" dataDxfId="100"/>
    <tableColumn id="9" xr3:uid="{240039B5-2780-4566-B654-B597956520AB}" name="2010" dataDxfId="99"/>
    <tableColumn id="10" xr3:uid="{0C4BBC35-33A2-4365-A6F0-14CF4E936FC1}" name="2011" dataDxfId="98"/>
    <tableColumn id="11" xr3:uid="{EC42C1C1-E2B7-48BA-8907-B6A5071D869F}" name="2012" dataDxfId="97"/>
    <tableColumn id="12" xr3:uid="{484EDEE8-CC83-4369-82C0-94223A198BAF}" name="2013" dataDxfId="96"/>
    <tableColumn id="13" xr3:uid="{074177BF-F5DD-481B-AF6A-614702D1A033}" name="2014" dataDxfId="95"/>
    <tableColumn id="14" xr3:uid="{7189BEC0-72DC-42E1-AB9F-4BA0FDD180D4}" name="2015" dataDxfId="94"/>
    <tableColumn id="15" xr3:uid="{970AA660-0506-49CD-B3CA-2C3119A88A9E}" name="2016" dataDxfId="93"/>
    <tableColumn id="16" xr3:uid="{0593CF39-C424-4701-B0F3-3615F57D0AE9}" name="2017" dataDxfId="92"/>
    <tableColumn id="17" xr3:uid="{2A64EADB-CE72-4B9C-A9CC-9CDAAD924661}" name="2018" dataDxfId="91"/>
    <tableColumn id="18" xr3:uid="{EE9C210B-47A1-429E-BFA8-905CD91A8217}" name="2019" dataDxfId="90"/>
    <tableColumn id="19" xr3:uid="{34D3E90D-7B3A-4932-95E4-A29356014C0C}" name="2020" dataDxfId="89"/>
    <tableColumn id="20" xr3:uid="{ABBB95EE-F0EF-4EDE-B9D4-6F314ADE5ABE}" name="2021" dataDxfId="88"/>
    <tableColumn id="21" xr3:uid="{2173E9D2-6C2D-493F-AFF9-11F1AE3881FA}" name="2022" dataDxfId="87"/>
  </tableColumns>
  <tableStyleInfo name="Kulturanalys tabellformat"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9744D324-FE65-468A-85E5-365C125882B2}" name="Tabell37" displayName="Tabell37" ref="A3:U9" totalsRowCount="1" headerRowDxfId="86" dataDxfId="85" totalsRowCellStyle="Summarad">
  <autoFilter ref="A3:U8" xr:uid="{9744D324-FE65-468A-85E5-365C125882B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2F85B1BB-CFA7-4A49-A690-778FC227998C}" name="Museikategori" totalsRowLabel="Totalt" dataDxfId="84" totalsRowDxfId="83"/>
    <tableColumn id="2" xr3:uid="{B8C5EFFF-42A7-4A0B-AD29-8F60B690B089}" name="2003" totalsRowFunction="custom" dataDxfId="82" totalsRowDxfId="81">
      <totalsRowFormula>SUM(B4:B8)</totalsRowFormula>
    </tableColumn>
    <tableColumn id="3" xr3:uid="{6D84071E-5989-45A0-9C28-01ACA4FA08A6}" name="2004" totalsRowFunction="custom" dataDxfId="80" totalsRowDxfId="79">
      <totalsRowFormula>SUM(C4:C8)</totalsRowFormula>
    </tableColumn>
    <tableColumn id="4" xr3:uid="{8A70A632-76E4-4C78-B22F-F06C4BA41F58}" name="2005" totalsRowFunction="custom" dataDxfId="78" totalsRowDxfId="77">
      <totalsRowFormula>SUM(D4:D8)</totalsRowFormula>
    </tableColumn>
    <tableColumn id="5" xr3:uid="{5344FA5A-1DAE-4548-91BF-2BDC32E5ED07}" name="2006" totalsRowFunction="custom" dataDxfId="76" totalsRowDxfId="75">
      <totalsRowFormula>SUM(E4:E8)</totalsRowFormula>
    </tableColumn>
    <tableColumn id="6" xr3:uid="{8F8D96C1-6434-4925-85E7-53A22249BCD1}" name="2007" totalsRowFunction="custom" dataDxfId="74" totalsRowDxfId="73">
      <totalsRowFormula>SUM(F4:F8)</totalsRowFormula>
    </tableColumn>
    <tableColumn id="7" xr3:uid="{360FD782-A2BF-4CC4-B417-8F73E8C7642D}" name="2008" totalsRowFunction="custom" dataDxfId="72" totalsRowDxfId="71">
      <totalsRowFormula>SUM(G4:G8)</totalsRowFormula>
    </tableColumn>
    <tableColumn id="8" xr3:uid="{62774827-F744-4228-836A-437F355757E1}" name="2009" totalsRowFunction="custom" dataDxfId="70" totalsRowDxfId="69">
      <totalsRowFormula>SUM(H4:H8)</totalsRowFormula>
    </tableColumn>
    <tableColumn id="9" xr3:uid="{622FE522-73C6-4863-9F14-050C574DBB07}" name="2010" totalsRowFunction="custom" dataDxfId="68" totalsRowDxfId="67">
      <totalsRowFormula>SUM(I4:I8)</totalsRowFormula>
    </tableColumn>
    <tableColumn id="10" xr3:uid="{89B06D64-7CA9-4E2A-8DB2-9A162FE7DAC3}" name="2011" totalsRowFunction="custom" dataDxfId="66" totalsRowDxfId="65">
      <totalsRowFormula>SUM(J4:J8)</totalsRowFormula>
    </tableColumn>
    <tableColumn id="11" xr3:uid="{C1C52BA8-F564-4AA5-86A6-CC2B454CFACE}" name="2012" totalsRowFunction="custom" dataDxfId="64" totalsRowDxfId="63">
      <totalsRowFormula>SUM(K4:K8)</totalsRowFormula>
    </tableColumn>
    <tableColumn id="12" xr3:uid="{A775DCAB-3DD5-4A63-98FB-5E3672F46AB2}" name="2013" totalsRowFunction="custom" dataDxfId="62" totalsRowDxfId="61">
      <totalsRowFormula>SUM(L4:L8)</totalsRowFormula>
    </tableColumn>
    <tableColumn id="13" xr3:uid="{6B61C6D5-6279-45B3-8761-A75951104CC8}" name="2014" totalsRowFunction="custom" dataDxfId="60" totalsRowDxfId="59">
      <totalsRowFormula>SUM(M4:M8)</totalsRowFormula>
    </tableColumn>
    <tableColumn id="14" xr3:uid="{3689B535-D5F6-4A68-8615-5E8805D779F6}" name="2015" totalsRowFunction="custom" dataDxfId="58" totalsRowDxfId="57">
      <totalsRowFormula>SUM(N4:N8)</totalsRowFormula>
    </tableColumn>
    <tableColumn id="15" xr3:uid="{0A771BFF-AA73-449E-8DE0-D5A576D1CD50}" name="2016" totalsRowFunction="custom" dataDxfId="56" totalsRowDxfId="55">
      <totalsRowFormula>SUM(O4:O8)</totalsRowFormula>
    </tableColumn>
    <tableColumn id="16" xr3:uid="{2F3EBF7D-2085-4064-84FA-9EC157AD7BD6}" name="2017" totalsRowFunction="custom" dataDxfId="54" totalsRowDxfId="53">
      <totalsRowFormula>SUM(P4:P8)</totalsRowFormula>
    </tableColumn>
    <tableColumn id="17" xr3:uid="{C5637FD7-EB2A-43D5-BB36-9939EFD76D0B}" name="2018" totalsRowFunction="custom" dataDxfId="52" totalsRowDxfId="51">
      <totalsRowFormula>SUM(Q4:Q8)</totalsRowFormula>
    </tableColumn>
    <tableColumn id="18" xr3:uid="{2E1DFEC5-8C1C-4BDA-97A1-0E146A86C9E7}" name="2019" totalsRowFunction="custom" dataDxfId="50" totalsRowDxfId="49">
      <totalsRowFormula>SUM(R4:R8)</totalsRowFormula>
    </tableColumn>
    <tableColumn id="19" xr3:uid="{F44B8F22-A0F6-48D5-986B-B16E6849C06D}" name="2020" totalsRowFunction="custom" dataDxfId="48" totalsRowDxfId="47">
      <totalsRowFormula>SUM(S4:S8)</totalsRowFormula>
    </tableColumn>
    <tableColumn id="20" xr3:uid="{2382636E-1515-41B7-A1AE-31AE922B5F91}" name="2021" totalsRowFunction="custom" dataDxfId="46" totalsRowDxfId="45">
      <totalsRowFormula>SUM(T4:T8)</totalsRowFormula>
    </tableColumn>
    <tableColumn id="21" xr3:uid="{CE9BB3AC-078F-40EA-BD8B-2708B58F2456}" name="2022" totalsRowFunction="custom" dataDxfId="44" totalsRowDxfId="43">
      <totalsRowFormula>SUM(U4:U8)</totalsRowFormula>
    </tableColumn>
  </tableColumns>
  <tableStyleInfo name="Kulturanalys tabellformat"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17706866-2984-4263-8BE9-66BB1D5EDA1B}" name="Tabell27" displayName="Tabell27" ref="A3:H10" totalsRowShown="0" headerRowDxfId="42" dataDxfId="41">
  <autoFilter ref="A3:H10" xr:uid="{17706866-2984-4263-8BE9-66BB1D5EDA1B}">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96FAD344-D369-4CA0-BE43-DA1BC9E45618}" name="Museikategori" dataDxfId="40"/>
    <tableColumn id="2" xr3:uid="{EB651F66-0A91-4FEF-A975-71BAAE343F41}" name="Statliga bidrag*" dataDxfId="39"/>
    <tableColumn id="3" xr3:uid="{D883AD79-9856-4508-9F3B-9F9382B237AE}" name="Bidrag från Arbetsförmedlingen" dataDxfId="38"/>
    <tableColumn id="4" xr3:uid="{0AFF9559-E414-4CB3-8F13-DC2F1714F4CC}" name="Regionala bidrag" dataDxfId="37"/>
    <tableColumn id="5" xr3:uid="{428781BD-9187-498F-BF37-99DD8CA66E9B}" name="Kommunala bidrag" dataDxfId="36"/>
    <tableColumn id="6" xr3:uid="{C4589F8A-77AE-444C-BCDC-A46B2D08D4B2}" name="Bidrag från EU" dataDxfId="35"/>
    <tableColumn id="7" xr3:uid="{0BDF6C12-2B75-4B2A-8F29-FCA72E57A0B2}" name="Övriga bidrag" dataDxfId="34"/>
    <tableColumn id="8" xr3:uid="{1FF3F8CA-F35E-4759-AADD-AEC1306E201B}" name="Samtliga bidrag" dataDxfId="33">
      <calculatedColumnFormula>SUM(B4:G4)</calculatedColumnFormula>
    </tableColumn>
  </tableColumns>
  <tableStyleInfo name="Kulturanalys tabellformat" showFirstColumn="0" showLastColumn="1"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F32B6667-390E-49D2-B91E-8C8C4129FB4B}" name="Tabell28" displayName="Tabell28" ref="A3:J10" totalsRowShown="0" headerRowDxfId="32">
  <autoFilter ref="A3:J10" xr:uid="{F32B6667-390E-49D2-B91E-8C8C4129FB4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41DF885D-B6F4-4C40-875F-E674036E8463}" name="Museikategori"/>
    <tableColumn id="2" xr3:uid="{40E94063-A953-4121-993A-777ABA903951}" name="Entréavgifter"/>
    <tableColumn id="3" xr3:uid="{5761598C-F4DD-4CAA-B4F0-F10EFF194A63}" name="Försäljning"/>
    <tableColumn id="4" xr3:uid="{5B2D7E7E-4AE5-44EF-A5A9-5BBBF80FF903}" name="Sponsring"/>
    <tableColumn id="5" xr3:uid="{835D17DA-0BFB-48F1-9DAB-1AD3188AB90C}" name="Donationer"/>
    <tableColumn id="6" xr3:uid="{2A2635DE-DF67-4B63-B8A2-CBA24318A79A}" name="Fondavkastning"/>
    <tableColumn id="7" xr3:uid="{0F01F8C0-1746-4C61-A0CA-262911E988CC}" name="Ränteavkastning"/>
    <tableColumn id="8" xr3:uid="{AF903619-909E-4439-AB4F-0584F555F0F0}" name="Uppdragsverksamhet"/>
    <tableColumn id="9" xr3:uid="{827004AC-4FE7-4604-86F4-1E77BE537C25}" name="Övriga intäkter"/>
    <tableColumn id="10" xr3:uid="{FC2F9F24-C98A-4F5B-9C57-D1C65D34C8E8}" name="Samtliga intäkter från andra källor">
      <calculatedColumnFormula>SUM(B4:I4)</calculatedColumnFormula>
    </tableColumn>
  </tableColumns>
  <tableStyleInfo name="Kulturanalys tabellformat" showFirstColumn="0" showLastColumn="1"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49478677-1189-4865-B668-D827D6AD4FD7}" name="Tabell31" displayName="Tabell31" ref="A3:H10" totalsRowShown="0" headerRowDxfId="31" dataDxfId="30">
  <autoFilter ref="A3:H10" xr:uid="{49478677-1189-4865-B668-D827D6AD4FD7}">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1FF675DC-5154-4BB1-B050-10BAA4C33F5F}" name="Museikategori" dataDxfId="29"/>
    <tableColumn id="2" xr3:uid="{97433DBA-14A9-4480-B96A-50BBA6B303BC}" name="Löpande kostnader_x000a_Personal" dataDxfId="28"/>
    <tableColumn id="3" xr3:uid="{758AF7D4-BFF2-4BFC-9E50-85E3550CD25C}" name="_x000a_Löpande kostnader_x000a_Lokal" dataDxfId="27"/>
    <tableColumn id="4" xr3:uid="{671EEFAF-45A6-4288-8A65-943299A40F4B}" name="_x000a_Löpande kostnader_x000a_Andra kostnader" dataDxfId="26"/>
    <tableColumn id="5" xr3:uid="{ECFAD477-974C-41D9-91B1-BE4339430856}" name="Kapitalkostnader_x000a_Inköp till samlingarna" dataDxfId="25"/>
    <tableColumn id="6" xr3:uid="{BE93D720-8ECA-4382-9B15-62F4E2E85C3D}" name="_x000a_Kapitalkostnader_x000a_Avskrivningar fastigheter" dataDxfId="24"/>
    <tableColumn id="7" xr3:uid="{B691A3E2-5F5A-4AE6-B73D-532C79ED7213}" name="Kapitalkostnader_x000a_Övriga avskrivningar" dataDxfId="23"/>
    <tableColumn id="8" xr3:uid="{EA6A5C34-313E-46F9-B821-F31E5D80FEB7}" name="Kapitalkostnader_x000a_Finansiella kostnader" dataDxfId="22"/>
  </tableColumns>
  <tableStyleInfo name="Kulturanalys tabellformat"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A5DEC465-5B4D-438E-B644-05B15571F63D}" name="Tabell13" displayName="Tabell13" ref="A3:F232" totalsRowShown="0" dataDxfId="21" tableBorderDxfId="20" headerRowCellStyle="Tabelltext" dataCellStyle="Tabelltext">
  <autoFilter ref="A3:F232" xr:uid="{A5DEC465-5B4D-438E-B644-05B15571F63D}"/>
  <tableColumns count="6">
    <tableColumn id="1" xr3:uid="{C1787A79-C1B2-426A-9230-E50E23620B31}" name="Kommun" dataDxfId="19" dataCellStyle="Tabelltext"/>
    <tableColumn id="2" xr3:uid="{E49B8021-7CB0-473E-96ED-985FC0A14DE7}" name="Museum" dataDxfId="18" dataCellStyle="Tabelltext"/>
    <tableColumn id="3" xr3:uid="{31F4E63D-6C29-444D-80CF-95DCDEF46CAA}" name="Anläggningsbesök" dataDxfId="17" dataCellStyle="Tabelltext"/>
    <tableColumn id="4" xr3:uid="{00C4213B-5641-4D45-9572-7323DC6A9287}" name="Verksamhetsbesök" dataDxfId="16" dataCellStyle="Tabelltext"/>
    <tableColumn id="5" xr3:uid="{E81295C9-D028-4B82-8D70-DCCDCF6DA76B}" name="Verksamhetsbesök: Barn" dataDxfId="15" dataCellStyle="Tabelltext"/>
    <tableColumn id="6" xr3:uid="{F8E12AFF-C17E-47D2-97E7-581C872DAD06}" name="Filialbesök" dataDxfId="14" dataCellStyle="Tabelltext"/>
  </tableColumns>
  <tableStyleInfo name="Kulturanalys tabellformat"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8E0E79D-785C-4AEB-8025-797220DC8F84}" name="Tabell8" displayName="Tabell8" ref="A3:D24" totalsRowShown="0" dataDxfId="12" headerRowBorderDxfId="13">
  <autoFilter ref="A3:D24" xr:uid="{78E0E79D-785C-4AEB-8025-797220DC8F84}"/>
  <tableColumns count="4">
    <tableColumn id="1" xr3:uid="{0DB15288-3154-4B53-B4AF-8364E662C47D}" name="Län" dataDxfId="11"/>
    <tableColumn id="2" xr3:uid="{35896E3B-7049-4DAA-99B2-1D55DC205D11}" name="Anläggningsbesök" dataDxfId="10"/>
    <tableColumn id="3" xr3:uid="{2AABAF2D-6BDC-4345-83F6-06FB70AEFFE1}" name="Antal svar" dataDxfId="9"/>
    <tableColumn id="4" xr3:uid="{5FFF8772-8BF8-4F49-9FD6-909F018ADA24}" name="Antal museer" dataDxfId="8"/>
  </tableColumns>
  <tableStyleInfo name="Kulturanalys tabellformat"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42EEF78-B510-4F61-B1B0-69B358DC0B6E}" name="Tabell3" displayName="Tabell3" ref="A3:D5" totalsRowShown="0" headerRowDxfId="7" dataDxfId="5" headerRowBorderDxfId="6" tableBorderDxfId="4">
  <autoFilter ref="A3:D5" xr:uid="{E42EEF78-B510-4F61-B1B0-69B358DC0B6E}"/>
  <tableColumns count="4">
    <tableColumn id="1" xr3:uid="{1A5E74A4-5000-4B8B-8AF6-9012F6F3D6BA}" name="Museum" dataDxfId="3"/>
    <tableColumn id="2" xr3:uid="{92BAAC4E-0B48-4F9A-8A28-D198AEF280F0}" name="Län" dataDxfId="2"/>
    <tableColumn id="3" xr3:uid="{1B9BE303-FA56-4A5D-A6B9-1697667D8D7F}" name="Kommun" dataDxfId="1"/>
    <tableColumn id="4" xr3:uid="{EC2E1DBF-32B4-4F00-B29F-ECD185BDE630}" name="Anläggningsbesök" dataDxfId="0"/>
  </tableColumns>
  <tableStyleInfo name="Kulturanalys tabellformat"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8691C50F-B4CC-453E-B695-5DC13778CD56}" name="Tabell11" displayName="Tabell11" ref="A3:I17" totalsRowShown="0" headerRowDxfId="404" dataDxfId="403">
  <autoFilter ref="A3:I17" xr:uid="{8691C50F-B4CC-453E-B695-5DC13778CD5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C8B4D9D7-667E-41D2-A26A-686076D28F8B}" name="Inriktning" dataDxfId="402"/>
    <tableColumn id="2" xr3:uid="{949BA6DB-D334-4F1E-B0AE-D670F0A4D31A}" name="Centrala museer" dataDxfId="401"/>
    <tableColumn id="3" xr3:uid="{BF937E30-EA33-41B1-9564-2C079C45E568}" name="Övriga statliga museer" dataDxfId="400"/>
    <tableColumn id="4" xr3:uid="{8A447B47-F611-42BC-BBC5-5FEADB39790E}" name="Regionala museer" dataDxfId="399"/>
    <tableColumn id="5" xr3:uid="{D4C14E5E-0364-41F2-B071-FEAF15BFD512}" name="Kommunala museer" dataDxfId="398"/>
    <tableColumn id="6" xr3:uid="{4A22072E-B6E7-452F-B112-6F8E4E3939BE}" name="Övriga museer som omfattas av museilagen" dataDxfId="397"/>
    <tableColumn id="7" xr3:uid="{9387162E-4209-4806-8AFB-4E51653FFFDC}" name="Andra museer" dataDxfId="396"/>
    <tableColumn id="8" xr3:uid="{5FFC3E5E-9938-45A4-91C7-BFC397DA24F2}" name="Summa" dataDxfId="395"/>
    <tableColumn id="9" xr3:uid="{05E871A8-288C-4630-A4B2-33C4B4963572}" name="Andel  (%)" dataDxfId="394">
      <calculatedColumnFormula>(H4/$H$17)*100</calculatedColumnFormula>
    </tableColumn>
  </tableColumns>
  <tableStyleInfo name="Kulturanalys tabellformat" showFirstColumn="0"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3C82B25-87CF-40AB-B2CB-F7B8A272AB28}" name="Tabell5" displayName="Tabell5" ref="A3:E10" totalsRowShown="0" headerRowDxfId="393">
  <autoFilter ref="A3:E10" xr:uid="{33C82B25-87CF-40AB-B2CB-F7B8A272AB28}">
    <filterColumn colId="0" hiddenButton="1"/>
    <filterColumn colId="1" hiddenButton="1"/>
    <filterColumn colId="2" hiddenButton="1"/>
    <filterColumn colId="3" hiddenButton="1"/>
    <filterColumn colId="4" hiddenButton="1"/>
  </autoFilter>
  <tableColumns count="5">
    <tableColumn id="1" xr3:uid="{DC14D9C9-E173-4986-8138-EE88ECB90428}" name="Museikategori" dataDxfId="392"/>
    <tableColumn id="2" xr3:uid="{B230AD4C-7157-4788-BA6B-56D63DA75072}" name="Andel besök barn och unga (%)" dataDxfId="391"/>
    <tableColumn id="3" xr3:uid="{AB3CC3BA-4A58-4693-8644-0CDEAEDA8526}" name="Antal svar" dataDxfId="390"/>
    <tableColumn id="4" xr3:uid="{7502C508-742E-499B-BD8B-B5D41DE9F751}" name="Andel skolbesök (%)" dataDxfId="389"/>
    <tableColumn id="5" xr3:uid="{631FEE27-FBDC-4601-BCC6-A6B3D62BF804}" name="Antal svar "/>
  </tableColumns>
  <tableStyleInfo name="Kulturanalys tabellformat"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590A064-8A46-40FE-9887-66CD8B55CFCE}" name="Tabell6" displayName="Tabell6" ref="A3:G10" totalsRowShown="0" headerRowDxfId="388" dataDxfId="387" headerRowCellStyle="Tabellrubrik">
  <autoFilter ref="A3:G10" xr:uid="{B590A064-8A46-40FE-9887-66CD8B55CFCE}">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4CD05068-80CF-4DBF-BC90-68DF79DE7112}" name="Museikategori" dataDxfId="386"/>
    <tableColumn id="6" xr3:uid="{5013AA94-9019-4ECD-BD9B-A35137AC19EB}" name="Besök_x000a_2020" dataDxfId="385"/>
    <tableColumn id="7" xr3:uid="{8B505C52-38A3-4AC5-B106-DFDD8F3F346A}" name="Antal svar_x000a_2020" dataDxfId="384"/>
    <tableColumn id="8" xr3:uid="{8E231484-40B3-44DF-8DF4-9A56859A2439}" name="Besök_x000a_2021 " dataDxfId="383"/>
    <tableColumn id="9" xr3:uid="{56039878-0DAC-4C0E-B920-071640A401D7}" name="Antal svar_x000a_2021" dataDxfId="382"/>
    <tableColumn id="10" xr3:uid="{BF895453-45F6-4172-B728-A1A019D4E49B}" name="Besök_x000a_ 2022" dataDxfId="381"/>
    <tableColumn id="11" xr3:uid="{575E0232-9D10-4412-814F-0CBE414E6C01}" name="Antal svar 2022" dataDxfId="380"/>
  </tableColumns>
  <tableStyleInfo name="Kulturanalys tabellformat"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D286AA25-F382-481B-AA40-43A059600A16}" name="Tabell10" displayName="Tabell10" ref="A5:L11" headerRowCount="0" headerRowDxfId="379" dataDxfId="378">
  <tableColumns count="12">
    <tableColumn id="1" xr3:uid="{C6C147F3-A617-43B6-93ED-85372995D782}" name="Museikategori" totalsRowLabel="Summa" headerRowDxfId="377" dataDxfId="376" totalsRowDxfId="375"/>
    <tableColumn id="2" xr3:uid="{8D1ADCE9-F237-44A6-9B29-1CD67F2CB08C}" name="Antal" headerRowDxfId="374" dataDxfId="373" totalsRowDxfId="372"/>
    <tableColumn id="3" xr3:uid="{E9CB4140-F71C-4C45-942F-6B18AF77D58D}" name="Procent" headerRowDxfId="371" dataDxfId="370" totalsRowDxfId="369">
      <calculatedColumnFormula>Tabell10[[#This Row],[Antal]]/Tabell10[[#This Row],[Totalt antal 
svarande]]*100</calculatedColumnFormula>
    </tableColumn>
    <tableColumn id="4" xr3:uid="{76DB54B4-8FD2-41A7-B32F-1549D4AD392D}" name="Antal2" headerRowDxfId="368" dataDxfId="367" totalsRowDxfId="366"/>
    <tableColumn id="5" xr3:uid="{DF37059D-15EC-4839-BF0B-951DA51D1937}" name="Procent2" headerRowDxfId="365" dataDxfId="364">
      <calculatedColumnFormula>Tabell10[[#This Row],[Antal2]]/Tabell10[[#This Row],[Totalt antal 
svarande]]*100</calculatedColumnFormula>
    </tableColumn>
    <tableColumn id="6" xr3:uid="{65E74B3A-F46C-440D-AF02-2491CAEA3B20}" name="Antal3" headerRowDxfId="363" dataDxfId="362" totalsRowDxfId="361"/>
    <tableColumn id="7" xr3:uid="{ADF5037C-D68D-4AD3-A1DB-11305E3AF2B1}" name="Procent3" headerRowDxfId="360" dataDxfId="359" totalsRowDxfId="358">
      <calculatedColumnFormula>Tabell10[[#This Row],[Antal3]]/Tabell10[[#This Row],[Totalt antal 
svarande]]*100</calculatedColumnFormula>
    </tableColumn>
    <tableColumn id="8" xr3:uid="{339E44F6-3DE1-4F38-98F8-E3100BC9DCC7}" name="Antal4" headerRowDxfId="357" dataDxfId="356" totalsRowDxfId="355"/>
    <tableColumn id="9" xr3:uid="{F8A04D2D-BE0F-4826-9818-A5E77963E32D}" name="Procent5" headerRowDxfId="354" dataDxfId="353" totalsRowDxfId="352">
      <calculatedColumnFormula>Tabell10[[#This Row],[Antal4]]/Tabell10[[#This Row],[Totalt antal 
svarande]]*100</calculatedColumnFormula>
    </tableColumn>
    <tableColumn id="10" xr3:uid="{CEBA99C3-A375-49B8-8736-87D66B7E68C0}" name="Totalt antal _x000a_svarande" headerRowDxfId="351" dataDxfId="350" totalsRowDxfId="349"/>
    <tableColumn id="12" xr3:uid="{D8D3CB96-FA97-4D2B-8FC3-18347B67AF11}" name="Kolumn1" headerRowDxfId="348" dataDxfId="347" totalsRowDxfId="346">
      <calculatedColumnFormula>SUM(Tabell10[[#This Row],[Procent]]+Tabell10[[#This Row],[Procent2]]+Tabell10[[#This Row],[Procent3]]+Tabell10[[#This Row],[Procent5]])</calculatedColumnFormula>
    </tableColumn>
    <tableColumn id="11" xr3:uid="{DED3F1E8-25A6-47C9-AA64-EFB938B84C03}" name="Entréavgift, _x000a_medianvärde (kr)" totalsRowFunction="sum" headerRowDxfId="345" dataDxfId="344" totalsRowDxfId="343"/>
  </tableColumns>
  <tableStyleInfo name="Kulturanalys tabellformat"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7C3F2479-B4BC-4D04-B69C-DFD231FC00DD}" name="Tabell16" displayName="Tabell16" ref="A3:E10" totalsRowShown="0" headerRowDxfId="342" dataDxfId="341">
  <autoFilter ref="A3:E10" xr:uid="{7C3F2479-B4BC-4D04-B69C-DFD231FC00DD}">
    <filterColumn colId="0" hiddenButton="1"/>
    <filterColumn colId="1" hiddenButton="1"/>
    <filterColumn colId="2" hiddenButton="1"/>
    <filterColumn colId="3" hiddenButton="1"/>
    <filterColumn colId="4" hiddenButton="1"/>
  </autoFilter>
  <tableColumns count="5">
    <tableColumn id="1" xr3:uid="{57C33DE7-5E4E-4A94-9052-4495F5163148}" name="Utställningar"/>
    <tableColumn id="4" xr3:uid="{5B6348D9-5868-4626-B156-56B0259FFEBA}" name="Centrala museer 2020" dataDxfId="340"/>
    <tableColumn id="5" xr3:uid="{1E1A4288-FF2F-4A04-A647-AE92BCDAC047}" name="Centrala museer 2021" dataDxfId="339"/>
    <tableColumn id="6" xr3:uid="{3B06A9FA-10BF-408E-AF7D-E024D24480D2}" name="Centrala museer 2022" dataDxfId="338"/>
    <tableColumn id="7" xr3:uid="{FEDB4C0B-5772-4F9A-9C1D-21B78242C075}" name="Samtliga museer 2022" dataDxfId="337"/>
  </tableColumns>
  <tableStyleInfo name="Kulturanalys tabellformat" showFirstColumn="0" showLastColumn="1"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E0BE0E4E-359B-4119-AD2E-92826AEBA6A2}" name="Tabell15" displayName="Tabell15" ref="A3:E14" totalsRowShown="0" headerRowDxfId="336" dataDxfId="335">
  <autoFilter ref="A3:E14" xr:uid="{E0BE0E4E-359B-4119-AD2E-92826AEBA6A2}">
    <filterColumn colId="0" hiddenButton="1"/>
    <filterColumn colId="1" hiddenButton="1"/>
    <filterColumn colId="2" hiddenButton="1"/>
    <filterColumn colId="3" hiddenButton="1"/>
    <filterColumn colId="4" hiddenButton="1"/>
  </autoFilter>
  <tableColumns count="5">
    <tableColumn id="1" xr3:uid="{63456229-68EB-40E2-99DA-2B643F5D09BD}" name="Aktiviteter" dataDxfId="334"/>
    <tableColumn id="4" xr3:uid="{BC119CE5-96B9-4493-9BD0-E1FEE9322879}" name="Centrala museer 2020" dataDxfId="333"/>
    <tableColumn id="5" xr3:uid="{9795FEEE-C40C-41FD-9707-9297CDC9CA9E}" name="Centrala museer 2021" dataDxfId="332"/>
    <tableColumn id="6" xr3:uid="{136B7B3B-BF14-43D0-9BCE-4848D4B580CC}" name="Centrala museer 2022" dataDxfId="331"/>
    <tableColumn id="7" xr3:uid="{FF2FEAEB-4F8C-43E5-A486-F953CC8E7F38}" name="Samtliga museer 2022" dataDxfId="330"/>
  </tableColumns>
  <tableStyleInfo name="Kulturanalys tabellformat" showFirstColumn="0" showLastColumn="1"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A7824F0-77D8-4650-9332-9A1A795BB5EB}" name="Tabell4" displayName="Tabell4" ref="A3:D10" totalsRowShown="0" headerRowDxfId="329" dataDxfId="328">
  <autoFilter ref="A3:D10" xr:uid="{4A7824F0-77D8-4650-9332-9A1A795BB5EB}">
    <filterColumn colId="0" hiddenButton="1"/>
    <filterColumn colId="1" hiddenButton="1"/>
    <filterColumn colId="2" hiddenButton="1"/>
    <filterColumn colId="3" hiddenButton="1"/>
  </autoFilter>
  <tableColumns count="4">
    <tableColumn id="1" xr3:uid="{83F55674-FA1C-4A2C-987E-F1FA58CFB09A}" name="Museikategori" dataDxfId="327"/>
    <tableColumn id="2" xr3:uid="{1B11A505-E6F4-4216-ACA9-BD09607F4485}" name="Kvinnor" dataDxfId="326"/>
    <tableColumn id="3" xr3:uid="{3E2FE2BB-DAE3-4F4C-B6F8-9F00547620EB}" name="Män" dataDxfId="325"/>
    <tableColumn id="4" xr3:uid="{C31A61A5-9E0C-4341-BDA8-46E59E4260D1}" name="Totalt" dataDxfId="324"/>
  </tableColumns>
  <tableStyleInfo name="Kulturanalys tabellformat" showFirstColumn="0" showLastColumn="0" showRowStripes="1" showColumnStripes="0"/>
</table>
</file>

<file path=xl/theme/theme1.xml><?xml version="1.0" encoding="utf-8"?>
<a:theme xmlns:a="http://schemas.openxmlformats.org/drawingml/2006/main" name="Tema1">
  <a:themeElements>
    <a:clrScheme name="Kulturanalys">
      <a:dk1>
        <a:sysClr val="windowText" lastClr="000000"/>
      </a:dk1>
      <a:lt1>
        <a:srgbClr val="FFFFFF"/>
      </a:lt1>
      <a:dk2>
        <a:srgbClr val="231F20"/>
      </a:dk2>
      <a:lt2>
        <a:srgbClr val="EEECE1"/>
      </a:lt2>
      <a:accent1>
        <a:srgbClr val="00A49A"/>
      </a:accent1>
      <a:accent2>
        <a:srgbClr val="7EC314"/>
      </a:accent2>
      <a:accent3>
        <a:srgbClr val="60D2BC"/>
      </a:accent3>
      <a:accent4>
        <a:srgbClr val="706457"/>
      </a:accent4>
      <a:accent5>
        <a:srgbClr val="F68B1F"/>
      </a:accent5>
      <a:accent6>
        <a:srgbClr val="FFC20E"/>
      </a:accent6>
      <a:hlink>
        <a:srgbClr val="046B81"/>
      </a:hlink>
      <a:folHlink>
        <a:srgbClr val="800080"/>
      </a:folHlink>
    </a:clrScheme>
    <a:fontScheme name="Kulturanaly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cb.se/hitta-statistik/statistik-efter-amne/kultur-och-fritid/museer/museer/" TargetMode="External"/><Relationship Id="rId1" Type="http://schemas.openxmlformats.org/officeDocument/2006/relationships/hyperlink" Target="https://kulturanalys.se/temaomraden/museer/"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7.xml"/><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23.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24.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19.xml"/><Relationship Id="rId1" Type="http://schemas.openxmlformats.org/officeDocument/2006/relationships/printerSettings" Target="../printerSettings/printerSettings13.bin"/></Relationships>
</file>

<file path=xl/worksheets/_rels/sheet25.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20.xml"/><Relationship Id="rId1" Type="http://schemas.openxmlformats.org/officeDocument/2006/relationships/printerSettings" Target="../printerSettings/printerSettings14.bin"/></Relationships>
</file>

<file path=xl/worksheets/_rels/sheet26.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drawing" Target="../drawings/drawing21.xml"/></Relationships>
</file>

<file path=xl/worksheets/_rels/sheet27.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22.xml"/><Relationship Id="rId1" Type="http://schemas.openxmlformats.org/officeDocument/2006/relationships/printerSettings" Target="../printerSettings/printerSettings15.bin"/></Relationships>
</file>

<file path=xl/worksheets/_rels/sheet28.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drawing" Target="../drawings/drawing23.xml"/></Relationships>
</file>

<file path=xl/worksheets/_rels/sheet29.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drawing" Target="../drawings/drawing24.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drawing" Target="../drawings/drawing25.xml"/><Relationship Id="rId1" Type="http://schemas.openxmlformats.org/officeDocument/2006/relationships/printerSettings" Target="../printerSettings/printerSettings16.bin"/></Relationships>
</file>

<file path=xl/worksheets/_rels/sheet31.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drawing" Target="../drawings/drawing26.xml"/><Relationship Id="rId1" Type="http://schemas.openxmlformats.org/officeDocument/2006/relationships/printerSettings" Target="../printerSettings/printerSettings17.bin"/></Relationships>
</file>

<file path=xl/worksheets/_rels/sheet32.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drawing" Target="../drawings/drawing27.xml"/><Relationship Id="rId1" Type="http://schemas.openxmlformats.org/officeDocument/2006/relationships/printerSettings" Target="../printerSettings/printerSettings18.bin"/></Relationships>
</file>

<file path=xl/worksheets/_rels/sheet33.xml.rels><?xml version="1.0" encoding="UTF-8" standalone="yes"?>
<Relationships xmlns="http://schemas.openxmlformats.org/package/2006/relationships"><Relationship Id="rId3" Type="http://schemas.openxmlformats.org/officeDocument/2006/relationships/table" Target="../tables/table24.xml"/><Relationship Id="rId2" Type="http://schemas.openxmlformats.org/officeDocument/2006/relationships/drawing" Target="../drawings/drawing28.xml"/><Relationship Id="rId1" Type="http://schemas.openxmlformats.org/officeDocument/2006/relationships/printerSettings" Target="../printerSettings/printerSettings19.bin"/></Relationships>
</file>

<file path=xl/worksheets/_rels/sheet34.xml.rels><?xml version="1.0" encoding="UTF-8" standalone="yes"?>
<Relationships xmlns="http://schemas.openxmlformats.org/package/2006/relationships"><Relationship Id="rId3" Type="http://schemas.openxmlformats.org/officeDocument/2006/relationships/table" Target="../tables/table25.xml"/><Relationship Id="rId2" Type="http://schemas.openxmlformats.org/officeDocument/2006/relationships/drawing" Target="../drawings/drawing29.xml"/><Relationship Id="rId1" Type="http://schemas.openxmlformats.org/officeDocument/2006/relationships/printerSettings" Target="../printerSettings/printerSettings20.bin"/></Relationships>
</file>

<file path=xl/worksheets/_rels/sheet35.xml.rels><?xml version="1.0" encoding="UTF-8" standalone="yes"?>
<Relationships xmlns="http://schemas.openxmlformats.org/package/2006/relationships"><Relationship Id="rId1" Type="http://schemas.openxmlformats.org/officeDocument/2006/relationships/table" Target="../tables/table26.xml"/></Relationships>
</file>

<file path=xl/worksheets/_rels/sheet36.xml.rels><?xml version="1.0" encoding="UTF-8" standalone="yes"?>
<Relationships xmlns="http://schemas.openxmlformats.org/package/2006/relationships"><Relationship Id="rId2" Type="http://schemas.openxmlformats.org/officeDocument/2006/relationships/table" Target="../tables/table27.xml"/><Relationship Id="rId1" Type="http://schemas.openxmlformats.org/officeDocument/2006/relationships/printerSettings" Target="../printerSettings/printerSettings21.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E272E-FA68-4C1E-9283-6284FFA10AE3}">
  <dimension ref="A1:E51"/>
  <sheetViews>
    <sheetView showGridLines="0" tabSelected="1" workbookViewId="0"/>
  </sheetViews>
  <sheetFormatPr defaultColWidth="9.109375" defaultRowHeight="11.5" x14ac:dyDescent="0.25"/>
  <cols>
    <col min="1" max="1" width="13.6640625" style="6" customWidth="1"/>
    <col min="2" max="2" width="130.6640625" style="6" bestFit="1" customWidth="1"/>
    <col min="3" max="3" width="137.77734375" style="6" bestFit="1" customWidth="1"/>
    <col min="4" max="16384" width="9.109375" style="6"/>
  </cols>
  <sheetData>
    <row r="1" spans="1:3" customFormat="1" ht="14" x14ac:dyDescent="0.3">
      <c r="A1" s="11" t="s">
        <v>28</v>
      </c>
      <c r="B1" s="10"/>
      <c r="C1" s="10"/>
    </row>
    <row r="2" spans="1:3" customFormat="1" ht="14" x14ac:dyDescent="0.3">
      <c r="A2" s="11"/>
      <c r="B2" s="10"/>
      <c r="C2" s="10"/>
    </row>
    <row r="3" spans="1:3" s="5" customFormat="1" ht="86.5" customHeight="1" x14ac:dyDescent="0.45">
      <c r="A3" s="5" t="s">
        <v>193</v>
      </c>
    </row>
    <row r="4" spans="1:3" s="5" customFormat="1" ht="22.5" x14ac:dyDescent="0.45">
      <c r="A4" s="87" t="s">
        <v>253</v>
      </c>
    </row>
    <row r="5" spans="1:3" s="5" customFormat="1" ht="22.5" x14ac:dyDescent="0.45">
      <c r="A5" s="87" t="s">
        <v>16</v>
      </c>
    </row>
    <row r="6" spans="1:3" s="7" customFormat="1" ht="45" customHeight="1" x14ac:dyDescent="0.25">
      <c r="A6" s="7" t="s">
        <v>229</v>
      </c>
      <c r="B6" s="7" t="s">
        <v>29</v>
      </c>
      <c r="C6" s="7" t="s">
        <v>15</v>
      </c>
    </row>
    <row r="7" spans="1:3" ht="17" customHeight="1" x14ac:dyDescent="0.25">
      <c r="A7" s="14" t="s">
        <v>194</v>
      </c>
      <c r="B7" s="84"/>
      <c r="C7" s="11"/>
    </row>
    <row r="8" spans="1:3" x14ac:dyDescent="0.25">
      <c r="A8" s="76" t="s">
        <v>19</v>
      </c>
      <c r="B8" s="85" t="s">
        <v>197</v>
      </c>
      <c r="C8" s="3" t="s">
        <v>198</v>
      </c>
    </row>
    <row r="9" spans="1:3" x14ac:dyDescent="0.25">
      <c r="A9" s="12" t="s">
        <v>17</v>
      </c>
      <c r="B9" s="85" t="s">
        <v>222</v>
      </c>
      <c r="C9" s="3" t="s">
        <v>223</v>
      </c>
    </row>
    <row r="10" spans="1:3" x14ac:dyDescent="0.25">
      <c r="A10" s="12" t="s">
        <v>18</v>
      </c>
      <c r="B10" s="85" t="s">
        <v>199</v>
      </c>
      <c r="C10" s="3" t="s">
        <v>200</v>
      </c>
    </row>
    <row r="11" spans="1:3" x14ac:dyDescent="0.25">
      <c r="A11" s="76" t="s">
        <v>20</v>
      </c>
      <c r="B11" s="86" t="s">
        <v>201</v>
      </c>
      <c r="C11" s="58" t="s">
        <v>202</v>
      </c>
    </row>
    <row r="12" spans="1:3" x14ac:dyDescent="0.25">
      <c r="A12" s="76" t="s">
        <v>23</v>
      </c>
      <c r="B12" s="85" t="s">
        <v>203</v>
      </c>
      <c r="C12" s="3" t="s">
        <v>204</v>
      </c>
    </row>
    <row r="13" spans="1:3" x14ac:dyDescent="0.25">
      <c r="A13" s="76" t="s">
        <v>26</v>
      </c>
      <c r="B13" s="86" t="s">
        <v>205</v>
      </c>
      <c r="C13" s="3" t="s">
        <v>206</v>
      </c>
    </row>
    <row r="14" spans="1:3" x14ac:dyDescent="0.25">
      <c r="A14" s="76" t="s">
        <v>192</v>
      </c>
      <c r="B14" s="85" t="s">
        <v>207</v>
      </c>
      <c r="C14" s="3" t="s">
        <v>208</v>
      </c>
    </row>
    <row r="15" spans="1:3" x14ac:dyDescent="0.25">
      <c r="A15" s="76" t="s">
        <v>21</v>
      </c>
      <c r="B15" s="85" t="s">
        <v>224</v>
      </c>
      <c r="C15" s="3" t="s">
        <v>225</v>
      </c>
    </row>
    <row r="16" spans="1:3" x14ac:dyDescent="0.25">
      <c r="A16" s="76" t="s">
        <v>22</v>
      </c>
      <c r="B16" s="85" t="s">
        <v>209</v>
      </c>
      <c r="C16" s="3" t="s">
        <v>210</v>
      </c>
    </row>
    <row r="17" spans="1:5" x14ac:dyDescent="0.25">
      <c r="A17" s="76" t="s">
        <v>24</v>
      </c>
      <c r="B17" s="85" t="s">
        <v>717</v>
      </c>
      <c r="C17" s="3" t="s">
        <v>226</v>
      </c>
    </row>
    <row r="18" spans="1:5" x14ac:dyDescent="0.25">
      <c r="A18" s="76" t="s">
        <v>25</v>
      </c>
      <c r="B18" s="85" t="s">
        <v>227</v>
      </c>
      <c r="C18" s="3" t="s">
        <v>228</v>
      </c>
    </row>
    <row r="19" spans="1:5" x14ac:dyDescent="0.25">
      <c r="A19" s="76" t="s">
        <v>27</v>
      </c>
      <c r="B19" s="86" t="s">
        <v>716</v>
      </c>
      <c r="C19" s="58" t="s">
        <v>211</v>
      </c>
    </row>
    <row r="20" spans="1:5" x14ac:dyDescent="0.25">
      <c r="A20" s="76" t="s">
        <v>171</v>
      </c>
      <c r="B20" s="85" t="s">
        <v>212</v>
      </c>
      <c r="C20" s="65" t="s">
        <v>213</v>
      </c>
    </row>
    <row r="21" spans="1:5" x14ac:dyDescent="0.25">
      <c r="A21" s="76" t="s">
        <v>172</v>
      </c>
      <c r="B21" s="85" t="s">
        <v>214</v>
      </c>
      <c r="C21" s="3" t="s">
        <v>215</v>
      </c>
    </row>
    <row r="22" spans="1:5" x14ac:dyDescent="0.25">
      <c r="A22" s="76" t="s">
        <v>173</v>
      </c>
      <c r="B22" s="85" t="s">
        <v>216</v>
      </c>
      <c r="C22" s="3" t="s">
        <v>217</v>
      </c>
    </row>
    <row r="23" spans="1:5" x14ac:dyDescent="0.25">
      <c r="A23" s="76" t="s">
        <v>174</v>
      </c>
      <c r="B23" s="85" t="s">
        <v>218</v>
      </c>
      <c r="C23" s="3" t="s">
        <v>219</v>
      </c>
    </row>
    <row r="24" spans="1:5" x14ac:dyDescent="0.25">
      <c r="A24" s="76" t="s">
        <v>177</v>
      </c>
      <c r="B24" s="85" t="s">
        <v>220</v>
      </c>
      <c r="C24" s="3" t="s">
        <v>221</v>
      </c>
    </row>
    <row r="25" spans="1:5" x14ac:dyDescent="0.25">
      <c r="A25" s="117" t="s">
        <v>293</v>
      </c>
      <c r="B25" s="85" t="s">
        <v>285</v>
      </c>
      <c r="C25" s="65" t="s">
        <v>286</v>
      </c>
      <c r="E25" s="2"/>
    </row>
    <row r="26" spans="1:5" ht="30" customHeight="1" x14ac:dyDescent="0.25">
      <c r="A26" s="14" t="s">
        <v>230</v>
      </c>
      <c r="B26" s="11"/>
      <c r="C26" s="11"/>
    </row>
    <row r="27" spans="1:5" x14ac:dyDescent="0.25">
      <c r="A27" s="76" t="s">
        <v>178</v>
      </c>
      <c r="B27" s="85" t="s">
        <v>257</v>
      </c>
      <c r="C27" s="3" t="s">
        <v>271</v>
      </c>
    </row>
    <row r="28" spans="1:5" x14ac:dyDescent="0.25">
      <c r="A28" s="76" t="s">
        <v>179</v>
      </c>
      <c r="B28" s="85" t="s">
        <v>258</v>
      </c>
      <c r="C28" s="3" t="s">
        <v>272</v>
      </c>
    </row>
    <row r="29" spans="1:5" x14ac:dyDescent="0.25">
      <c r="A29" s="76" t="s">
        <v>180</v>
      </c>
      <c r="B29" s="85" t="s">
        <v>259</v>
      </c>
      <c r="C29" s="3" t="s">
        <v>273</v>
      </c>
    </row>
    <row r="30" spans="1:5" x14ac:dyDescent="0.25">
      <c r="A30" s="76" t="s">
        <v>181</v>
      </c>
      <c r="B30" s="85" t="s">
        <v>260</v>
      </c>
      <c r="C30" s="3" t="s">
        <v>274</v>
      </c>
    </row>
    <row r="31" spans="1:5" ht="30" customHeight="1" x14ac:dyDescent="0.25">
      <c r="A31" s="14" t="s">
        <v>195</v>
      </c>
      <c r="B31" s="11"/>
      <c r="C31" s="15"/>
    </row>
    <row r="32" spans="1:5" x14ac:dyDescent="0.25">
      <c r="A32" s="76" t="s">
        <v>183</v>
      </c>
      <c r="B32" s="85" t="s">
        <v>261</v>
      </c>
      <c r="C32" s="3" t="s">
        <v>275</v>
      </c>
    </row>
    <row r="33" spans="1:3" ht="30" customHeight="1" x14ac:dyDescent="0.25">
      <c r="A33" s="14" t="s">
        <v>196</v>
      </c>
      <c r="B33" s="18"/>
      <c r="C33" s="15"/>
    </row>
    <row r="34" spans="1:3" x14ac:dyDescent="0.25">
      <c r="A34" s="76" t="s">
        <v>184</v>
      </c>
      <c r="B34" s="85" t="s">
        <v>262</v>
      </c>
      <c r="C34" s="65" t="s">
        <v>276</v>
      </c>
    </row>
    <row r="35" spans="1:3" x14ac:dyDescent="0.25">
      <c r="A35" s="76" t="s">
        <v>185</v>
      </c>
      <c r="B35" s="85" t="s">
        <v>263</v>
      </c>
      <c r="C35" s="58" t="s">
        <v>277</v>
      </c>
    </row>
    <row r="36" spans="1:3" x14ac:dyDescent="0.25">
      <c r="A36" s="76" t="s">
        <v>186</v>
      </c>
      <c r="B36" s="86" t="s">
        <v>264</v>
      </c>
      <c r="C36" s="58" t="s">
        <v>278</v>
      </c>
    </row>
    <row r="37" spans="1:3" x14ac:dyDescent="0.25">
      <c r="A37" s="76" t="s">
        <v>187</v>
      </c>
      <c r="B37" s="86" t="s">
        <v>265</v>
      </c>
      <c r="C37" s="58" t="s">
        <v>279</v>
      </c>
    </row>
    <row r="38" spans="1:3" x14ac:dyDescent="0.25">
      <c r="A38" s="76" t="s">
        <v>188</v>
      </c>
      <c r="B38" s="86" t="s">
        <v>266</v>
      </c>
      <c r="C38" s="58" t="s">
        <v>280</v>
      </c>
    </row>
    <row r="39" spans="1:3" x14ac:dyDescent="0.25">
      <c r="A39" s="76" t="s">
        <v>189</v>
      </c>
      <c r="B39" s="85" t="s">
        <v>267</v>
      </c>
      <c r="C39" s="3" t="s">
        <v>281</v>
      </c>
    </row>
    <row r="40" spans="1:3" x14ac:dyDescent="0.25">
      <c r="A40" s="76" t="s">
        <v>190</v>
      </c>
      <c r="B40" s="85" t="s">
        <v>268</v>
      </c>
      <c r="C40" s="3" t="s">
        <v>282</v>
      </c>
    </row>
    <row r="41" spans="1:3" x14ac:dyDescent="0.25">
      <c r="A41" s="76" t="s">
        <v>191</v>
      </c>
      <c r="B41" s="85" t="s">
        <v>269</v>
      </c>
      <c r="C41" s="58" t="s">
        <v>283</v>
      </c>
    </row>
    <row r="42" spans="1:3" x14ac:dyDescent="0.25">
      <c r="A42" s="76" t="s">
        <v>256</v>
      </c>
      <c r="B42" s="85" t="s">
        <v>270</v>
      </c>
      <c r="C42" s="3" t="s">
        <v>284</v>
      </c>
    </row>
    <row r="43" spans="1:3" x14ac:dyDescent="0.25">
      <c r="A43" s="158" t="s">
        <v>711</v>
      </c>
      <c r="B43" s="159" t="s">
        <v>706</v>
      </c>
      <c r="C43" s="3" t="s">
        <v>707</v>
      </c>
    </row>
    <row r="44" spans="1:3" x14ac:dyDescent="0.25">
      <c r="A44" s="158" t="s">
        <v>712</v>
      </c>
      <c r="B44" s="85" t="s">
        <v>714</v>
      </c>
      <c r="C44" s="3" t="s">
        <v>715</v>
      </c>
    </row>
    <row r="45" spans="1:3" x14ac:dyDescent="0.25">
      <c r="A45" s="158" t="s">
        <v>713</v>
      </c>
      <c r="B45" s="85" t="s">
        <v>319</v>
      </c>
      <c r="C45" s="3" t="s">
        <v>320</v>
      </c>
    </row>
    <row r="46" spans="1:3" ht="18" customHeight="1" x14ac:dyDescent="0.25">
      <c r="A46" s="160" t="s">
        <v>231</v>
      </c>
      <c r="C46" s="11"/>
    </row>
    <row r="47" spans="1:3" x14ac:dyDescent="0.25">
      <c r="A47" s="76"/>
      <c r="C47" s="11"/>
    </row>
    <row r="48" spans="1:3" x14ac:dyDescent="0.25">
      <c r="A48" s="13"/>
      <c r="B48" s="11"/>
      <c r="C48" s="11"/>
    </row>
    <row r="49" spans="1:3" ht="12" x14ac:dyDescent="0.3">
      <c r="A49" s="16"/>
      <c r="B49" s="11"/>
      <c r="C49" s="17"/>
    </row>
    <row r="50" spans="1:3" x14ac:dyDescent="0.25">
      <c r="A50" s="77"/>
      <c r="B50" s="11"/>
      <c r="C50" s="17"/>
    </row>
    <row r="51" spans="1:3" x14ac:dyDescent="0.25">
      <c r="A51" s="76"/>
      <c r="B51" s="11"/>
      <c r="C51" s="11"/>
    </row>
  </sheetData>
  <hyperlinks>
    <hyperlink ref="A9" location="'T1'!A1" display="Tabell 1" xr:uid="{B274D1FF-8CC1-49BE-8F94-4041F6B7AA10}"/>
    <hyperlink ref="A10" location="'T2'!A1" display="Tabell 2" xr:uid="{33F86E84-B504-48C4-AAB0-93CCCD399306}"/>
    <hyperlink ref="A8" location="'F1'!A1" display="Figur 1" xr:uid="{5A53F821-A018-48F3-8E6B-925E90027F32}"/>
    <hyperlink ref="A11" location="'T3'!A1" display="Tabell 3" xr:uid="{78E9C2BF-B4E9-4358-AE5C-9109B62ECEA3}"/>
    <hyperlink ref="A12" location="'F2'!A1" display="Figur 2" xr:uid="{DEBB4242-079D-4532-8CC5-A8AF8A44316E}"/>
    <hyperlink ref="A13" location="'F3'!A1" display="Figur 3" xr:uid="{2F216880-7AA8-4D65-8A13-83B07DB68335}"/>
    <hyperlink ref="A14" location="'T4'!A1" display="Figur 4" xr:uid="{A19C674B-1AF7-4862-994F-226C2B5F5E97}"/>
    <hyperlink ref="A15" location="'T5'!A1" display="Tabell 5" xr:uid="{3F002FFC-0DC3-4262-9116-EFE5E5DE4303}"/>
    <hyperlink ref="A16" location="'T6'!A1" display="Tabell 6" xr:uid="{1C95670A-C6EE-4109-BDD4-B9E112E4761C}"/>
    <hyperlink ref="A17" location="'T7'!A1" display="Tabell 7" xr:uid="{16BE3A37-EED3-420D-9C04-419B0963C343}"/>
    <hyperlink ref="A18" location="'T8'!A1" display="Tabell 8" xr:uid="{62D6BA1F-4B5F-49D4-B41E-0D46A768B486}"/>
    <hyperlink ref="A19" location="'F4'!A1" display="Figur 4" xr:uid="{CD381A9F-2632-4A6B-8778-960CFA93771C}"/>
    <hyperlink ref="A20" location="'F5'!A1" display="Figur 5" xr:uid="{8DAE1ADA-1644-49BC-B40D-CD4CBEB722D6}"/>
    <hyperlink ref="A21" location="'F6'!A1" display="Figur 6" xr:uid="{F83228B3-4C73-4830-A8E9-2476E74E8CD8}"/>
    <hyperlink ref="A22" location="'F7'!A1" display="Figur 7" xr:uid="{EC2C122C-7A15-4DD8-A72B-76B1DD603B75}"/>
    <hyperlink ref="A24" location="'T9'!A1" display="Tabell 9" xr:uid="{7B93486E-B513-4674-92B8-A0A3F6FDC777}"/>
    <hyperlink ref="A27" location="'T11'!A1" display="Tabell 11" xr:uid="{2F65D2FC-CC65-4CF8-8E00-A276969AD1A3}"/>
    <hyperlink ref="A28" location="'T12'!A1" display="Tabell 12" xr:uid="{E36F4212-6030-42E8-A50C-19FE390EC690}"/>
    <hyperlink ref="A29" location="'T13'!A1" display="Tabell 13" xr:uid="{4275D7B6-3907-40AD-B0EE-EBAA9C0DFA21}"/>
    <hyperlink ref="A30" location="'T14'!A1" display="Tabell 14" xr:uid="{B7B7CD66-99FF-433A-BA8C-7457579836F4}"/>
    <hyperlink ref="A32" location="'T15'!A1" display="Tabell 15" xr:uid="{0B1E5ED3-1F72-4EC3-B75A-31AC07171445}"/>
    <hyperlink ref="A34" location="'T16'!A1" display="Tabell 16" xr:uid="{DAFBC49B-B17F-4758-B833-D2C0E93D9685}"/>
    <hyperlink ref="A35" location="'T17'!A1" display="Tabell 17" xr:uid="{9203BD2D-5820-4D3D-B5BD-279288DF664D}"/>
    <hyperlink ref="A36" location="'T18'!A1" display="Tabell 18" xr:uid="{6FBF78A1-ECF0-4705-BE5A-F408836F7CFE}"/>
    <hyperlink ref="A37" location="'T19'!A1" display="Tabell 19" xr:uid="{25031089-E567-40A2-96FD-B5FD413E66F1}"/>
    <hyperlink ref="A38" location="'T20'!A1" display="Tabell 20" xr:uid="{22D5106F-5C97-4AE2-9D57-64FF2F2B66F9}"/>
    <hyperlink ref="A39" location="'T21'!A1" display="Tabell 21" xr:uid="{9E4F7EF1-DBFB-4970-A658-4C698A4B0D31}"/>
    <hyperlink ref="A40" location="'T22'!A1" display="Tabell 22" xr:uid="{9CC4B193-D4D5-4BE8-854C-3EDE7D571DD4}"/>
    <hyperlink ref="A41" location="'T23'!A1" display="Tabell 23" xr:uid="{0584A294-0E7C-4E83-B972-AD986EF0B7E4}"/>
    <hyperlink ref="A42" location="'T24'!A1" display="Tabell 24" xr:uid="{2D5C512F-A3D6-4341-9D22-76B5093DE03A}"/>
    <hyperlink ref="A4" r:id="rId1" xr:uid="{21A18970-93D7-4426-8F4C-2EEF4C13A4F2}"/>
    <hyperlink ref="A5" r:id="rId2" xr:uid="{BD8CC8E5-6A70-4606-850D-CF83A43DE424}"/>
    <hyperlink ref="A23" location="'F8'!A1" display="Figur 8" xr:uid="{2C146C70-BEC2-49A0-AA30-2F938E6675CC}"/>
    <hyperlink ref="A25" location="'T10'!A1" display="Tabell 10." xr:uid="{A903D296-2E7E-47E7-AD34-68817CA395CA}"/>
    <hyperlink ref="A43" location="'T25'!A1" display="Tabell 25" xr:uid="{F8C6E899-0656-4476-BA30-A780BC1C2D01}"/>
    <hyperlink ref="A44" location="'T26'!A1" display="Tabell 26" xr:uid="{9CBC94C7-B142-4224-814C-77570798A936}"/>
    <hyperlink ref="A45" location="'T27'!A1" display="Tabell 27" xr:uid="{73F7B213-DB61-4797-B1CB-8CF2C0BBF160}"/>
  </hyperlinks>
  <pageMargins left="0.7" right="0.7" top="0.75" bottom="0.75" header="0.3" footer="0.3"/>
  <pageSetup orientation="portrait" horizontalDpi="300" verticalDpi="300"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B53D6-F6BE-4E9D-A32F-3CD0A133489F}">
  <dimension ref="A1:M28"/>
  <sheetViews>
    <sheetView showGridLines="0" workbookViewId="0"/>
  </sheetViews>
  <sheetFormatPr defaultRowHeight="10" x14ac:dyDescent="0.2"/>
  <cols>
    <col min="1" max="1" width="35.6640625" customWidth="1"/>
    <col min="2" max="12" width="15.44140625" customWidth="1"/>
  </cols>
  <sheetData>
    <row r="1" spans="1:13" ht="11.5" x14ac:dyDescent="0.25">
      <c r="A1" s="2" t="s">
        <v>209</v>
      </c>
      <c r="B1" s="19"/>
      <c r="C1" s="19"/>
      <c r="D1" s="19"/>
      <c r="E1" s="19"/>
      <c r="F1" s="21"/>
      <c r="M1" s="45"/>
    </row>
    <row r="2" spans="1:13" ht="19" customHeight="1" x14ac:dyDescent="0.25">
      <c r="A2" s="3" t="s">
        <v>210</v>
      </c>
      <c r="B2" s="19"/>
      <c r="C2" s="19"/>
      <c r="D2" s="19"/>
      <c r="E2" s="19"/>
      <c r="F2" s="19"/>
      <c r="M2" s="45"/>
    </row>
    <row r="3" spans="1:13" s="19" customFormat="1" ht="10.5" x14ac:dyDescent="0.2">
      <c r="A3" s="91"/>
      <c r="B3" s="97" t="s">
        <v>144</v>
      </c>
      <c r="C3" s="98"/>
      <c r="D3" s="99" t="s">
        <v>153</v>
      </c>
      <c r="E3" s="98"/>
      <c r="F3" s="99" t="s">
        <v>152</v>
      </c>
      <c r="G3" s="98"/>
      <c r="H3" s="99" t="s">
        <v>145</v>
      </c>
      <c r="I3" s="98"/>
      <c r="J3" s="100"/>
      <c r="K3" s="100"/>
      <c r="L3" s="101"/>
    </row>
    <row r="4" spans="1:13" s="31" customFormat="1" ht="21" x14ac:dyDescent="0.25">
      <c r="A4" s="92" t="s">
        <v>9</v>
      </c>
      <c r="B4" s="93" t="s">
        <v>106</v>
      </c>
      <c r="C4" s="94" t="s">
        <v>146</v>
      </c>
      <c r="D4" s="95" t="s">
        <v>106</v>
      </c>
      <c r="E4" s="94" t="s">
        <v>146</v>
      </c>
      <c r="F4" s="95" t="s">
        <v>106</v>
      </c>
      <c r="G4" s="94" t="s">
        <v>146</v>
      </c>
      <c r="H4" s="95" t="s">
        <v>106</v>
      </c>
      <c r="I4" s="94" t="s">
        <v>146</v>
      </c>
      <c r="J4" s="96" t="s">
        <v>48</v>
      </c>
      <c r="K4" s="96" t="s">
        <v>170</v>
      </c>
      <c r="L4" s="93" t="s">
        <v>708</v>
      </c>
      <c r="M4" s="51"/>
    </row>
    <row r="5" spans="1:13" x14ac:dyDescent="0.2">
      <c r="A5" s="19" t="s">
        <v>0</v>
      </c>
      <c r="B5" s="41">
        <v>17</v>
      </c>
      <c r="C5" s="52">
        <f>Tabell10[[#This Row],[Antal]]/Tabell10[[#This Row],[Totalt antal 
svarande]]*100</f>
        <v>54.838709677419352</v>
      </c>
      <c r="D5" s="73">
        <v>5</v>
      </c>
      <c r="E5" s="52">
        <f>Tabell10[[#This Row],[Antal2]]/Tabell10[[#This Row],[Totalt antal 
svarande]]*100</f>
        <v>16.129032258064516</v>
      </c>
      <c r="F5" s="73">
        <v>1</v>
      </c>
      <c r="G5" s="52">
        <f>Tabell10[[#This Row],[Antal3]]/Tabell10[[#This Row],[Totalt antal 
svarande]]*100</f>
        <v>3.225806451612903</v>
      </c>
      <c r="H5" s="41">
        <v>8</v>
      </c>
      <c r="I5" s="52">
        <f>Tabell10[[#This Row],[Antal4]]/Tabell10[[#This Row],[Totalt antal 
svarande]]*100</f>
        <v>25.806451612903224</v>
      </c>
      <c r="J5" s="80">
        <v>31</v>
      </c>
      <c r="K5" s="82">
        <f>SUM(Tabell10[[#This Row],[Procent]]+Tabell10[[#This Row],[Procent2]]+Tabell10[[#This Row],[Procent3]]+Tabell10[[#This Row],[Procent5]])</f>
        <v>100</v>
      </c>
      <c r="L5" s="19">
        <v>140</v>
      </c>
      <c r="M5" s="21"/>
    </row>
    <row r="6" spans="1:13" x14ac:dyDescent="0.2">
      <c r="A6" s="19" t="s">
        <v>10</v>
      </c>
      <c r="B6" s="41">
        <v>2</v>
      </c>
      <c r="C6" s="52">
        <f>Tabell10[[#This Row],[Antal]]/Tabell10[[#This Row],[Totalt antal 
svarande]]*100</f>
        <v>14.285714285714285</v>
      </c>
      <c r="D6" s="73">
        <v>0</v>
      </c>
      <c r="E6" s="52">
        <f>Tabell10[[#This Row],[Antal2]]/Tabell10[[#This Row],[Totalt antal 
svarande]]*100</f>
        <v>0</v>
      </c>
      <c r="F6" s="73">
        <v>3</v>
      </c>
      <c r="G6" s="52">
        <f>Tabell10[[#This Row],[Antal3]]/Tabell10[[#This Row],[Totalt antal 
svarande]]*100</f>
        <v>21.428571428571427</v>
      </c>
      <c r="H6" s="41">
        <v>9</v>
      </c>
      <c r="I6" s="52">
        <f>Tabell10[[#This Row],[Antal4]]/Tabell10[[#This Row],[Totalt antal 
svarande]]*100</f>
        <v>64.285714285714292</v>
      </c>
      <c r="J6" s="42">
        <v>14</v>
      </c>
      <c r="K6" s="82">
        <f>SUM(Tabell10[[#This Row],[Procent]]+Tabell10[[#This Row],[Procent2]]+Tabell10[[#This Row],[Procent3]]+Tabell10[[#This Row],[Procent5]])</f>
        <v>100</v>
      </c>
      <c r="L6" s="19">
        <v>85</v>
      </c>
    </row>
    <row r="7" spans="1:13" x14ac:dyDescent="0.2">
      <c r="A7" s="19" t="s">
        <v>11</v>
      </c>
      <c r="B7" s="41">
        <v>25</v>
      </c>
      <c r="C7" s="52">
        <f>Tabell10[[#This Row],[Antal]]/Tabell10[[#This Row],[Totalt antal 
svarande]]*100</f>
        <v>62.5</v>
      </c>
      <c r="D7" s="73">
        <v>0</v>
      </c>
      <c r="E7" s="52">
        <f>Tabell10[[#This Row],[Antal2]]/Tabell10[[#This Row],[Totalt antal 
svarande]]*100</f>
        <v>0</v>
      </c>
      <c r="F7" s="73">
        <v>3</v>
      </c>
      <c r="G7" s="52">
        <f>Tabell10[[#This Row],[Antal3]]/Tabell10[[#This Row],[Totalt antal 
svarande]]*100</f>
        <v>7.5</v>
      </c>
      <c r="H7" s="41">
        <v>12</v>
      </c>
      <c r="I7" s="52">
        <f>Tabell10[[#This Row],[Antal4]]/Tabell10[[#This Row],[Totalt antal 
svarande]]*100</f>
        <v>30</v>
      </c>
      <c r="J7" s="42">
        <v>40</v>
      </c>
      <c r="K7" s="82">
        <f>SUM(Tabell10[[#This Row],[Procent]]+Tabell10[[#This Row],[Procent2]]+Tabell10[[#This Row],[Procent3]]+Tabell10[[#This Row],[Procent5]])</f>
        <v>100</v>
      </c>
      <c r="L7" s="19">
        <v>100</v>
      </c>
    </row>
    <row r="8" spans="1:13" x14ac:dyDescent="0.2">
      <c r="A8" s="19" t="s">
        <v>12</v>
      </c>
      <c r="B8" s="41">
        <v>40</v>
      </c>
      <c r="C8" s="52">
        <f>Tabell10[[#This Row],[Antal]]/Tabell10[[#This Row],[Totalt antal 
svarande]]*100</f>
        <v>50.632911392405063</v>
      </c>
      <c r="D8" s="73">
        <v>8</v>
      </c>
      <c r="E8" s="52">
        <f>Tabell10[[#This Row],[Antal2]]/Tabell10[[#This Row],[Totalt antal 
svarande]]*100</f>
        <v>10.126582278481013</v>
      </c>
      <c r="F8" s="73">
        <v>9</v>
      </c>
      <c r="G8" s="52">
        <f>Tabell10[[#This Row],[Antal3]]/Tabell10[[#This Row],[Totalt antal 
svarande]]*100</f>
        <v>11.39240506329114</v>
      </c>
      <c r="H8" s="41">
        <v>22</v>
      </c>
      <c r="I8" s="52">
        <f>Tabell10[[#This Row],[Antal4]]/Tabell10[[#This Row],[Totalt antal 
svarande]]*100</f>
        <v>27.848101265822784</v>
      </c>
      <c r="J8" s="42">
        <v>79</v>
      </c>
      <c r="K8" s="82">
        <f>SUM(Tabell10[[#This Row],[Procent]]+Tabell10[[#This Row],[Procent2]]+Tabell10[[#This Row],[Procent3]]+Tabell10[[#This Row],[Procent5]])</f>
        <v>100</v>
      </c>
      <c r="L8" s="19">
        <v>70</v>
      </c>
    </row>
    <row r="9" spans="1:13" x14ac:dyDescent="0.2">
      <c r="A9" s="19" t="s">
        <v>35</v>
      </c>
      <c r="B9" s="41">
        <v>4</v>
      </c>
      <c r="C9" s="52">
        <f>Tabell10[[#This Row],[Antal]]/Tabell10[[#This Row],[Totalt antal 
svarande]]*100</f>
        <v>26.666666666666668</v>
      </c>
      <c r="D9" s="73">
        <v>0</v>
      </c>
      <c r="E9" s="52">
        <f>Tabell10[[#This Row],[Antal2]]/Tabell10[[#This Row],[Totalt antal 
svarande]]*100</f>
        <v>0</v>
      </c>
      <c r="F9" s="73">
        <v>2</v>
      </c>
      <c r="G9" s="52">
        <f>Tabell10[[#This Row],[Antal3]]/Tabell10[[#This Row],[Totalt antal 
svarande]]*100</f>
        <v>13.333333333333334</v>
      </c>
      <c r="H9" s="41">
        <v>9</v>
      </c>
      <c r="I9" s="52">
        <f>Tabell10[[#This Row],[Antal4]]/Tabell10[[#This Row],[Totalt antal 
svarande]]*100</f>
        <v>60</v>
      </c>
      <c r="J9" s="42">
        <v>15</v>
      </c>
      <c r="K9" s="82">
        <f>SUM(Tabell10[[#This Row],[Procent]]+Tabell10[[#This Row],[Procent2]]+Tabell10[[#This Row],[Procent3]]+Tabell10[[#This Row],[Procent5]])</f>
        <v>100</v>
      </c>
      <c r="L9" s="19">
        <v>100</v>
      </c>
    </row>
    <row r="10" spans="1:13" x14ac:dyDescent="0.2">
      <c r="A10" s="36" t="s">
        <v>34</v>
      </c>
      <c r="B10" s="36">
        <v>43</v>
      </c>
      <c r="C10" s="61">
        <f>Tabell10[[#This Row],[Antal]]/Tabell10[[#This Row],[Totalt antal 
svarande]]*100</f>
        <v>26.875</v>
      </c>
      <c r="D10" s="74">
        <v>10</v>
      </c>
      <c r="E10" s="61">
        <f>Tabell10[[#This Row],[Antal2]]/Tabell10[[#This Row],[Totalt antal 
svarande]]*100</f>
        <v>6.25</v>
      </c>
      <c r="F10" s="74">
        <v>24</v>
      </c>
      <c r="G10" s="61">
        <f>Tabell10[[#This Row],[Antal3]]/Tabell10[[#This Row],[Totalt antal 
svarande]]*100</f>
        <v>15</v>
      </c>
      <c r="H10" s="36">
        <v>83</v>
      </c>
      <c r="I10" s="61">
        <f>Tabell10[[#This Row],[Antal4]]/Tabell10[[#This Row],[Totalt antal 
svarande]]*100</f>
        <v>51.875000000000007</v>
      </c>
      <c r="J10" s="62">
        <v>160</v>
      </c>
      <c r="K10" s="83">
        <f>SUM(Tabell10[[#This Row],[Procent]]+Tabell10[[#This Row],[Procent2]]+Tabell10[[#This Row],[Procent3]]+Tabell10[[#This Row],[Procent5]])</f>
        <v>100</v>
      </c>
      <c r="L10" s="36">
        <v>98</v>
      </c>
    </row>
    <row r="11" spans="1:13" s="25" customFormat="1" ht="10.5" x14ac:dyDescent="0.25">
      <c r="A11" s="131" t="s">
        <v>14</v>
      </c>
      <c r="B11" s="4">
        <v>131</v>
      </c>
      <c r="C11" s="72">
        <v>38.643067846607671</v>
      </c>
      <c r="D11" s="75">
        <v>23</v>
      </c>
      <c r="E11" s="72">
        <v>6.7846607669616521</v>
      </c>
      <c r="F11" s="75">
        <v>42</v>
      </c>
      <c r="G11" s="72">
        <v>12.389380530973451</v>
      </c>
      <c r="H11" s="4">
        <v>143</v>
      </c>
      <c r="I11" s="72">
        <v>42.182890855457231</v>
      </c>
      <c r="J11" s="72">
        <v>339</v>
      </c>
      <c r="K11" s="81">
        <v>100</v>
      </c>
      <c r="L11" s="4">
        <v>80</v>
      </c>
    </row>
    <row r="12" spans="1:13" ht="11.5" x14ac:dyDescent="0.25">
      <c r="A12" s="9" t="s">
        <v>298</v>
      </c>
      <c r="B12" s="19"/>
      <c r="C12" s="19"/>
      <c r="D12" s="19"/>
      <c r="E12" s="19"/>
      <c r="F12" s="19"/>
      <c r="M12" s="44"/>
    </row>
    <row r="13" spans="1:13" ht="11.5" x14ac:dyDescent="0.25">
      <c r="A13" s="9" t="s">
        <v>709</v>
      </c>
      <c r="B13" s="19"/>
      <c r="C13" s="19"/>
      <c r="D13" s="19"/>
      <c r="E13" s="19"/>
      <c r="F13" s="19"/>
      <c r="M13" s="44"/>
    </row>
    <row r="14" spans="1:13" ht="14.5" customHeight="1" x14ac:dyDescent="0.2">
      <c r="A14" s="70" t="s">
        <v>149</v>
      </c>
      <c r="B14" s="19"/>
      <c r="C14" s="19"/>
      <c r="D14" s="19"/>
      <c r="E14" s="19"/>
      <c r="F14" s="19"/>
    </row>
    <row r="15" spans="1:13" x14ac:dyDescent="0.2">
      <c r="A15" s="70"/>
      <c r="B15" s="19"/>
      <c r="C15" s="19"/>
      <c r="D15" s="19"/>
      <c r="E15" s="19"/>
      <c r="F15" s="19"/>
    </row>
    <row r="16" spans="1:13" x14ac:dyDescent="0.2">
      <c r="A16" s="70"/>
      <c r="B16" s="19"/>
      <c r="C16" s="19"/>
      <c r="D16" s="19"/>
      <c r="E16" s="19"/>
      <c r="F16" s="19"/>
    </row>
    <row r="19" spans="1:13" x14ac:dyDescent="0.2">
      <c r="A19" s="1"/>
      <c r="B19" s="1"/>
      <c r="C19" s="1"/>
      <c r="D19" s="1"/>
      <c r="E19" s="1"/>
      <c r="F19" s="1"/>
      <c r="G19" s="1"/>
      <c r="H19" s="1"/>
      <c r="I19" s="1"/>
      <c r="J19" s="1"/>
      <c r="K19" s="1"/>
      <c r="L19" s="1"/>
      <c r="M19" s="1"/>
    </row>
    <row r="20" spans="1:13" x14ac:dyDescent="0.2">
      <c r="A20" s="1"/>
      <c r="B20" s="1"/>
      <c r="C20" s="1"/>
      <c r="D20" s="1"/>
      <c r="E20" s="1"/>
      <c r="F20" s="1"/>
      <c r="G20" s="1"/>
      <c r="H20" s="1"/>
      <c r="I20" s="1"/>
      <c r="J20" s="1"/>
      <c r="K20" s="1"/>
      <c r="L20" s="1"/>
      <c r="M20" s="1"/>
    </row>
    <row r="21" spans="1:13" ht="10.5" x14ac:dyDescent="0.25">
      <c r="A21" s="114"/>
      <c r="B21" s="54"/>
      <c r="C21" s="1"/>
      <c r="D21" s="54"/>
      <c r="E21" s="1"/>
      <c r="F21" s="54"/>
      <c r="G21" s="1"/>
      <c r="H21" s="54"/>
      <c r="I21" s="1"/>
      <c r="J21" s="54"/>
      <c r="K21" s="93"/>
      <c r="L21" s="93"/>
      <c r="M21" s="1"/>
    </row>
    <row r="22" spans="1:13" ht="10.5" customHeight="1" x14ac:dyDescent="0.2">
      <c r="A22" s="54"/>
      <c r="B22" s="111"/>
      <c r="C22" s="115"/>
      <c r="D22" s="111"/>
      <c r="E22" s="115"/>
      <c r="F22" s="111"/>
      <c r="G22" s="115"/>
      <c r="H22" s="111"/>
      <c r="I22" s="115"/>
      <c r="J22" s="111"/>
      <c r="K22" s="116"/>
      <c r="L22" s="1"/>
      <c r="M22" s="1"/>
    </row>
    <row r="23" spans="1:13" ht="10.5" customHeight="1" x14ac:dyDescent="0.2">
      <c r="A23" s="54"/>
      <c r="B23" s="111"/>
      <c r="C23" s="115"/>
      <c r="D23" s="111"/>
      <c r="E23" s="115"/>
      <c r="F23" s="111"/>
      <c r="G23" s="115"/>
      <c r="H23" s="111"/>
      <c r="I23" s="115"/>
      <c r="J23" s="111"/>
      <c r="K23" s="116"/>
      <c r="L23" s="1"/>
      <c r="M23" s="1"/>
    </row>
    <row r="24" spans="1:13" x14ac:dyDescent="0.2">
      <c r="A24" s="1"/>
      <c r="B24" s="1"/>
      <c r="C24" s="1"/>
      <c r="D24" s="1"/>
      <c r="E24" s="1"/>
      <c r="F24" s="1"/>
      <c r="G24" s="1"/>
      <c r="H24" s="1"/>
      <c r="I24" s="1"/>
      <c r="J24" s="1"/>
      <c r="K24" s="1"/>
      <c r="L24" s="1"/>
      <c r="M24" s="1"/>
    </row>
    <row r="25" spans="1:13" x14ac:dyDescent="0.2">
      <c r="A25" s="1"/>
      <c r="B25" s="1"/>
      <c r="C25" s="1"/>
      <c r="D25" s="1"/>
      <c r="E25" s="1"/>
      <c r="F25" s="1"/>
      <c r="G25" s="1"/>
      <c r="H25" s="1"/>
      <c r="I25" s="1"/>
      <c r="J25" s="1"/>
      <c r="K25" s="1"/>
      <c r="L25" s="1"/>
      <c r="M25" s="1"/>
    </row>
    <row r="26" spans="1:13" x14ac:dyDescent="0.2">
      <c r="A26" s="1"/>
      <c r="B26" s="1"/>
      <c r="C26" s="1"/>
      <c r="D26" s="1"/>
      <c r="E26" s="1"/>
      <c r="F26" s="1"/>
      <c r="G26" s="1"/>
      <c r="H26" s="1"/>
      <c r="I26" s="1"/>
      <c r="J26" s="1"/>
      <c r="K26" s="1"/>
      <c r="L26" s="1"/>
      <c r="M26" s="1"/>
    </row>
    <row r="27" spans="1:13" x14ac:dyDescent="0.2">
      <c r="A27" s="1"/>
      <c r="B27" s="1"/>
      <c r="C27" s="1"/>
      <c r="D27" s="1"/>
      <c r="E27" s="1"/>
      <c r="F27" s="1"/>
      <c r="G27" s="1"/>
      <c r="H27" s="1"/>
      <c r="I27" s="1"/>
      <c r="J27" s="1"/>
      <c r="K27" s="1"/>
      <c r="L27" s="1"/>
      <c r="M27" s="1"/>
    </row>
    <row r="28" spans="1:13" x14ac:dyDescent="0.2">
      <c r="A28" s="1"/>
      <c r="B28" s="1"/>
      <c r="C28" s="1"/>
      <c r="D28" s="1"/>
      <c r="E28" s="1"/>
      <c r="F28" s="1"/>
      <c r="G28" s="1"/>
      <c r="H28" s="1"/>
      <c r="I28" s="1"/>
      <c r="J28" s="1"/>
      <c r="K28" s="1"/>
      <c r="L28" s="1"/>
      <c r="M28" s="1"/>
    </row>
  </sheetData>
  <hyperlinks>
    <hyperlink ref="A14" location="Innehåll!A1" display="Tillbaka till innehållsförteckning" xr:uid="{2A2E763F-A144-44DE-A889-C72412FCAAC9}"/>
  </hyperlinks>
  <pageMargins left="0.7" right="0.7" top="0.75" bottom="0.75" header="0.3" footer="0.3"/>
  <pageSetup paperSize="9" orientation="portrait" r:id="rId1"/>
  <ignoredErrors>
    <ignoredError sqref="E11 G11 I11 K11 C11" calculatedColumn="1"/>
  </ignoredErrors>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24F15-DCE9-4E50-9880-926DFB2A6514}">
  <dimension ref="A1:H15"/>
  <sheetViews>
    <sheetView showGridLines="0" zoomScaleNormal="100" workbookViewId="0"/>
  </sheetViews>
  <sheetFormatPr defaultRowHeight="10" x14ac:dyDescent="0.2"/>
  <cols>
    <col min="1" max="1" width="30.77734375" customWidth="1"/>
    <col min="2" max="5" width="19" customWidth="1"/>
  </cols>
  <sheetData>
    <row r="1" spans="1:8" ht="11.5" x14ac:dyDescent="0.2">
      <c r="A1" s="2" t="s">
        <v>717</v>
      </c>
      <c r="B1" s="19"/>
      <c r="C1" s="19"/>
      <c r="D1" s="19"/>
    </row>
    <row r="2" spans="1:8" ht="13.5" customHeight="1" x14ac:dyDescent="0.2">
      <c r="A2" s="3" t="s">
        <v>226</v>
      </c>
      <c r="B2" s="19"/>
      <c r="C2" s="19"/>
      <c r="D2" s="19"/>
    </row>
    <row r="3" spans="1:8" s="28" customFormat="1" ht="21" x14ac:dyDescent="0.2">
      <c r="A3" s="118" t="s">
        <v>69</v>
      </c>
      <c r="B3" s="50" t="s">
        <v>115</v>
      </c>
      <c r="C3" s="50" t="s">
        <v>116</v>
      </c>
      <c r="D3" s="50" t="s">
        <v>242</v>
      </c>
      <c r="E3" s="50" t="s">
        <v>243</v>
      </c>
    </row>
    <row r="4" spans="1:8" x14ac:dyDescent="0.2">
      <c r="A4" s="41" t="s">
        <v>70</v>
      </c>
      <c r="B4" s="64">
        <v>132</v>
      </c>
      <c r="C4" s="64">
        <v>161</v>
      </c>
      <c r="D4" s="64">
        <v>152</v>
      </c>
      <c r="E4" s="32">
        <v>553</v>
      </c>
    </row>
    <row r="5" spans="1:8" x14ac:dyDescent="0.2">
      <c r="A5" s="41" t="s">
        <v>71</v>
      </c>
      <c r="B5" s="64">
        <v>84</v>
      </c>
      <c r="C5" s="64">
        <v>100</v>
      </c>
      <c r="D5" s="64">
        <v>106</v>
      </c>
      <c r="E5" s="32">
        <v>628</v>
      </c>
    </row>
    <row r="6" spans="1:8" x14ac:dyDescent="0.2">
      <c r="A6" s="63" t="s">
        <v>73</v>
      </c>
      <c r="B6" s="64">
        <v>69</v>
      </c>
      <c r="C6" s="64">
        <v>82</v>
      </c>
      <c r="D6" s="64">
        <v>84</v>
      </c>
      <c r="E6" s="32">
        <v>442</v>
      </c>
    </row>
    <row r="7" spans="1:8" x14ac:dyDescent="0.2">
      <c r="A7" s="41" t="s">
        <v>72</v>
      </c>
      <c r="B7" s="64">
        <v>20</v>
      </c>
      <c r="C7" s="64">
        <v>20</v>
      </c>
      <c r="D7" s="64">
        <v>14</v>
      </c>
      <c r="E7" s="32">
        <v>87</v>
      </c>
      <c r="H7" s="48"/>
    </row>
    <row r="8" spans="1:8" x14ac:dyDescent="0.2">
      <c r="A8" s="63" t="s">
        <v>74</v>
      </c>
      <c r="B8" s="64">
        <v>9</v>
      </c>
      <c r="C8" s="64">
        <v>10</v>
      </c>
      <c r="D8" s="64">
        <v>5</v>
      </c>
      <c r="E8" s="32">
        <v>34</v>
      </c>
    </row>
    <row r="9" spans="1:8" x14ac:dyDescent="0.2">
      <c r="A9" s="132" t="s">
        <v>75</v>
      </c>
      <c r="B9" s="60">
        <v>49</v>
      </c>
      <c r="C9" s="60">
        <v>34</v>
      </c>
      <c r="D9" s="60">
        <v>15</v>
      </c>
      <c r="E9" s="32">
        <v>164</v>
      </c>
    </row>
    <row r="10" spans="1:8" s="25" customFormat="1" ht="10.5" x14ac:dyDescent="0.25">
      <c r="A10" s="131" t="s">
        <v>76</v>
      </c>
      <c r="B10" s="4">
        <v>236</v>
      </c>
      <c r="C10" s="4">
        <v>281</v>
      </c>
      <c r="D10" s="4">
        <v>272</v>
      </c>
      <c r="E10" s="4">
        <v>1268</v>
      </c>
    </row>
    <row r="11" spans="1:8" ht="14" customHeight="1" x14ac:dyDescent="0.2">
      <c r="A11" s="70" t="s">
        <v>149</v>
      </c>
      <c r="B11" s="19"/>
      <c r="C11" s="19"/>
      <c r="D11" s="19"/>
    </row>
    <row r="12" spans="1:8" x14ac:dyDescent="0.2">
      <c r="A12" s="19"/>
      <c r="B12" s="19"/>
      <c r="C12" s="19"/>
      <c r="D12" s="19"/>
    </row>
    <row r="13" spans="1:8" x14ac:dyDescent="0.2">
      <c r="A13" s="19"/>
      <c r="B13" s="19"/>
      <c r="C13" s="19"/>
      <c r="D13" s="19"/>
    </row>
    <row r="14" spans="1:8" x14ac:dyDescent="0.2">
      <c r="A14" s="19"/>
      <c r="B14" s="19"/>
      <c r="C14" s="19"/>
      <c r="D14" s="19"/>
    </row>
    <row r="15" spans="1:8" x14ac:dyDescent="0.2">
      <c r="A15" s="19"/>
      <c r="B15" s="19"/>
      <c r="C15" s="19"/>
      <c r="D15" s="19"/>
    </row>
  </sheetData>
  <hyperlinks>
    <hyperlink ref="A11" location="Innehåll!A1" display="Tillbaka till innehållsförteckning" xr:uid="{F7259CEC-A974-4A3C-BD8F-43AAB408C8FA}"/>
  </hyperlinks>
  <pageMargins left="0.7" right="0.7" top="0.75" bottom="0.75" header="0.3" footer="0.3"/>
  <pageSetup paperSize="9" orientation="portrait"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140E4-6108-4C6D-A5DF-2E3D69063FC2}">
  <dimension ref="A1:Q46"/>
  <sheetViews>
    <sheetView showGridLines="0" zoomScaleNormal="100" workbookViewId="0"/>
  </sheetViews>
  <sheetFormatPr defaultRowHeight="10" x14ac:dyDescent="0.2"/>
  <cols>
    <col min="1" max="1" width="50.109375" customWidth="1"/>
    <col min="2" max="5" width="17.33203125" customWidth="1"/>
    <col min="10" max="10" width="36.77734375" customWidth="1"/>
  </cols>
  <sheetData>
    <row r="1" spans="1:6" ht="11.5" x14ac:dyDescent="0.2">
      <c r="A1" s="2" t="s">
        <v>227</v>
      </c>
      <c r="B1" s="19"/>
      <c r="C1" s="19"/>
      <c r="D1" s="19"/>
    </row>
    <row r="2" spans="1:6" ht="15.5" customHeight="1" x14ac:dyDescent="0.2">
      <c r="A2" s="3" t="s">
        <v>228</v>
      </c>
      <c r="B2" s="19"/>
      <c r="C2" s="19"/>
      <c r="D2" s="19"/>
    </row>
    <row r="3" spans="1:6" s="31" customFormat="1" ht="21" x14ac:dyDescent="0.2">
      <c r="A3" s="31" t="s">
        <v>1</v>
      </c>
      <c r="B3" s="105" t="s">
        <v>115</v>
      </c>
      <c r="C3" s="105" t="s">
        <v>116</v>
      </c>
      <c r="D3" s="105" t="s">
        <v>242</v>
      </c>
      <c r="E3" s="105" t="s">
        <v>243</v>
      </c>
      <c r="F3"/>
    </row>
    <row r="4" spans="1:6" x14ac:dyDescent="0.2">
      <c r="A4" s="19" t="s">
        <v>3</v>
      </c>
      <c r="B4" s="32">
        <v>5837</v>
      </c>
      <c r="C4" s="32">
        <v>6607</v>
      </c>
      <c r="D4" s="133">
        <v>15959</v>
      </c>
      <c r="E4" s="134">
        <v>16618</v>
      </c>
    </row>
    <row r="5" spans="1:6" x14ac:dyDescent="0.2">
      <c r="A5" s="19" t="s">
        <v>66</v>
      </c>
      <c r="B5" s="32">
        <v>121</v>
      </c>
      <c r="C5" s="32">
        <v>126</v>
      </c>
      <c r="D5" s="133">
        <v>295</v>
      </c>
      <c r="E5" s="134">
        <v>1537</v>
      </c>
    </row>
    <row r="6" spans="1:6" x14ac:dyDescent="0.2">
      <c r="A6" s="19" t="s">
        <v>67</v>
      </c>
      <c r="B6" s="32">
        <v>54</v>
      </c>
      <c r="C6" s="32">
        <v>32</v>
      </c>
      <c r="D6" s="133">
        <v>109</v>
      </c>
      <c r="E6" s="134">
        <v>2072</v>
      </c>
    </row>
    <row r="7" spans="1:6" x14ac:dyDescent="0.2">
      <c r="A7" s="19" t="s">
        <v>5</v>
      </c>
      <c r="B7" s="32">
        <v>114</v>
      </c>
      <c r="C7" s="32">
        <v>84</v>
      </c>
      <c r="D7" s="133">
        <v>202</v>
      </c>
      <c r="E7" s="134">
        <v>530</v>
      </c>
    </row>
    <row r="8" spans="1:6" x14ac:dyDescent="0.2">
      <c r="A8" s="19" t="s">
        <v>6</v>
      </c>
      <c r="B8" s="32">
        <v>177</v>
      </c>
      <c r="C8" s="32">
        <v>24</v>
      </c>
      <c r="D8" s="133">
        <v>54</v>
      </c>
      <c r="E8" s="134">
        <v>1834</v>
      </c>
    </row>
    <row r="9" spans="1:6" x14ac:dyDescent="0.2">
      <c r="A9" s="19" t="s">
        <v>2</v>
      </c>
      <c r="B9" s="32">
        <v>6089</v>
      </c>
      <c r="C9" s="32">
        <v>7537</v>
      </c>
      <c r="D9" s="133">
        <v>18807</v>
      </c>
      <c r="E9" s="134">
        <v>41921</v>
      </c>
    </row>
    <row r="10" spans="1:6" x14ac:dyDescent="0.2">
      <c r="A10" s="19" t="s">
        <v>65</v>
      </c>
      <c r="B10" s="32">
        <v>826</v>
      </c>
      <c r="C10" s="32">
        <v>313</v>
      </c>
      <c r="D10" s="133">
        <v>1351</v>
      </c>
      <c r="E10" s="134">
        <v>3977</v>
      </c>
    </row>
    <row r="11" spans="1:6" x14ac:dyDescent="0.2">
      <c r="A11" s="19" t="s">
        <v>4</v>
      </c>
      <c r="B11" s="32">
        <v>1025</v>
      </c>
      <c r="C11" s="32">
        <v>2949</v>
      </c>
      <c r="D11" s="133">
        <v>2729</v>
      </c>
      <c r="E11" s="134">
        <v>6582</v>
      </c>
    </row>
    <row r="12" spans="1:6" x14ac:dyDescent="0.2">
      <c r="A12" s="36" t="s">
        <v>7</v>
      </c>
      <c r="B12" s="60">
        <v>683</v>
      </c>
      <c r="C12" s="60">
        <v>240</v>
      </c>
      <c r="D12" s="133">
        <v>128</v>
      </c>
      <c r="E12" s="134">
        <v>2674</v>
      </c>
    </row>
    <row r="13" spans="1:6" s="25" customFormat="1" ht="10.5" x14ac:dyDescent="0.25">
      <c r="A13" s="131" t="s">
        <v>68</v>
      </c>
      <c r="B13" s="4">
        <v>14926</v>
      </c>
      <c r="C13" s="4">
        <v>17912</v>
      </c>
      <c r="D13" s="4">
        <v>39634</v>
      </c>
      <c r="E13" s="4">
        <v>77745</v>
      </c>
      <c r="F13"/>
    </row>
    <row r="14" spans="1:6" s="25" customFormat="1" ht="10.5" x14ac:dyDescent="0.25">
      <c r="A14" s="131" t="s">
        <v>8</v>
      </c>
      <c r="B14" s="4">
        <v>22</v>
      </c>
      <c r="C14" s="4">
        <v>22</v>
      </c>
      <c r="D14" s="135">
        <v>24</v>
      </c>
      <c r="E14" s="4">
        <v>97</v>
      </c>
      <c r="F14"/>
    </row>
    <row r="15" spans="1:6" ht="14.5" customHeight="1" x14ac:dyDescent="0.2">
      <c r="A15" s="70" t="s">
        <v>149</v>
      </c>
      <c r="B15" s="19"/>
      <c r="C15" s="19"/>
      <c r="D15" s="19"/>
    </row>
    <row r="16" spans="1:6" ht="14.5" customHeight="1" x14ac:dyDescent="0.2">
      <c r="A16" s="19"/>
      <c r="B16" s="19"/>
      <c r="C16" s="19"/>
      <c r="D16" s="19"/>
    </row>
    <row r="17" spans="1:17" x14ac:dyDescent="0.2">
      <c r="A17" s="19"/>
      <c r="B17" s="19"/>
      <c r="C17" s="19"/>
      <c r="D17" s="19"/>
    </row>
    <row r="18" spans="1:17" x14ac:dyDescent="0.2">
      <c r="B18" s="19"/>
      <c r="C18" s="19"/>
      <c r="D18" s="19"/>
    </row>
    <row r="19" spans="1:17" x14ac:dyDescent="0.2">
      <c r="A19" s="70"/>
      <c r="B19" s="19"/>
      <c r="C19" s="19"/>
      <c r="D19" s="19"/>
      <c r="I19" s="1"/>
      <c r="J19" s="1"/>
      <c r="K19" s="1"/>
      <c r="L19" s="1"/>
      <c r="M19" s="1"/>
      <c r="N19" s="1"/>
      <c r="O19" s="1"/>
      <c r="P19" s="1"/>
      <c r="Q19" s="1"/>
    </row>
    <row r="20" spans="1:17" ht="10.5" customHeight="1" x14ac:dyDescent="0.2">
      <c r="A20" s="70"/>
      <c r="B20" s="19"/>
      <c r="C20" s="19"/>
      <c r="D20" s="19"/>
      <c r="I20" s="1"/>
      <c r="J20" s="166"/>
      <c r="K20" s="166"/>
      <c r="L20" s="166"/>
      <c r="M20" s="166"/>
      <c r="N20" s="166"/>
      <c r="O20" s="1"/>
      <c r="P20" s="1"/>
      <c r="Q20" s="1"/>
    </row>
    <row r="21" spans="1:17" ht="10.5" x14ac:dyDescent="0.2">
      <c r="A21" s="70"/>
      <c r="B21" s="19"/>
      <c r="C21" s="19"/>
      <c r="D21" s="19"/>
      <c r="I21" s="1"/>
      <c r="J21" s="166"/>
      <c r="K21" s="166"/>
      <c r="L21" s="55"/>
      <c r="M21" s="55"/>
      <c r="N21" s="55"/>
      <c r="O21" s="1"/>
      <c r="P21" s="1"/>
      <c r="Q21" s="1"/>
    </row>
    <row r="22" spans="1:17" ht="10.5" x14ac:dyDescent="0.2">
      <c r="D22" s="1"/>
      <c r="E22" s="1"/>
      <c r="F22" s="1"/>
      <c r="G22" s="1"/>
      <c r="H22" s="1"/>
      <c r="I22" s="1"/>
      <c r="J22" s="55"/>
      <c r="K22" s="55"/>
      <c r="L22" s="123"/>
      <c r="M22" s="123"/>
      <c r="N22" s="1"/>
      <c r="O22" s="1"/>
      <c r="P22" s="1"/>
      <c r="Q22" s="1"/>
    </row>
    <row r="23" spans="1:17" ht="10.5" x14ac:dyDescent="0.2">
      <c r="D23" s="1"/>
      <c r="E23" s="1"/>
      <c r="F23" s="1"/>
      <c r="G23" s="1"/>
      <c r="H23" s="1"/>
      <c r="I23" s="1"/>
      <c r="J23" s="55"/>
      <c r="K23" s="55"/>
      <c r="L23" s="123"/>
      <c r="M23" s="123"/>
      <c r="N23" s="1"/>
      <c r="O23" s="1"/>
      <c r="P23" s="1"/>
      <c r="Q23" s="1"/>
    </row>
    <row r="24" spans="1:17" ht="10.5" x14ac:dyDescent="0.2">
      <c r="D24" s="1"/>
      <c r="E24" s="1"/>
      <c r="F24" s="1"/>
      <c r="G24" s="1"/>
      <c r="H24" s="1"/>
      <c r="I24" s="1"/>
      <c r="J24" s="55"/>
      <c r="K24" s="55"/>
      <c r="L24" s="123"/>
      <c r="M24" s="123"/>
      <c r="N24" s="1"/>
      <c r="O24" s="1"/>
      <c r="P24" s="1"/>
      <c r="Q24" s="1"/>
    </row>
    <row r="25" spans="1:17" ht="10.5" x14ac:dyDescent="0.2">
      <c r="D25" s="1"/>
      <c r="E25" s="166"/>
      <c r="F25" s="166"/>
      <c r="G25" s="54"/>
      <c r="H25" s="1"/>
      <c r="I25" s="1"/>
      <c r="J25" s="55"/>
      <c r="K25" s="55"/>
      <c r="L25" s="123"/>
      <c r="M25" s="123"/>
      <c r="N25" s="1"/>
      <c r="O25" s="1"/>
      <c r="P25" s="1"/>
      <c r="Q25" s="1"/>
    </row>
    <row r="26" spans="1:17" ht="10.5" x14ac:dyDescent="0.2">
      <c r="D26" s="1"/>
      <c r="E26" s="166"/>
      <c r="F26" s="166"/>
      <c r="G26" s="54"/>
      <c r="H26" s="1"/>
      <c r="I26" s="1"/>
      <c r="J26" s="55"/>
      <c r="K26" s="55"/>
      <c r="L26" s="123"/>
      <c r="M26" s="123"/>
      <c r="N26" s="1"/>
      <c r="O26" s="1"/>
      <c r="P26" s="1"/>
      <c r="Q26" s="1"/>
    </row>
    <row r="27" spans="1:17" ht="10.5" x14ac:dyDescent="0.2">
      <c r="D27" s="1"/>
      <c r="E27" s="55"/>
      <c r="F27" s="55"/>
      <c r="G27" s="1"/>
      <c r="H27" s="1"/>
      <c r="I27" s="1"/>
      <c r="J27" s="55"/>
      <c r="K27" s="55"/>
      <c r="L27" s="123"/>
      <c r="M27" s="123"/>
      <c r="N27" s="123"/>
      <c r="O27" s="1"/>
      <c r="P27" s="1"/>
      <c r="Q27" s="1"/>
    </row>
    <row r="28" spans="1:17" ht="10.5" x14ac:dyDescent="0.2">
      <c r="D28" s="1"/>
      <c r="E28" s="55"/>
      <c r="F28" s="55"/>
      <c r="G28" s="1"/>
      <c r="H28" s="1"/>
      <c r="I28" s="1"/>
      <c r="J28" s="55"/>
      <c r="K28" s="55"/>
      <c r="L28" s="123"/>
      <c r="M28" s="123"/>
      <c r="N28" s="123"/>
      <c r="O28" s="1"/>
      <c r="P28" s="1"/>
      <c r="Q28" s="1"/>
    </row>
    <row r="29" spans="1:17" ht="10.5" x14ac:dyDescent="0.2">
      <c r="D29" s="1"/>
      <c r="E29" s="55"/>
      <c r="F29" s="55"/>
      <c r="G29" s="1"/>
      <c r="H29" s="1"/>
      <c r="I29" s="1"/>
      <c r="J29" s="55"/>
      <c r="K29" s="55"/>
      <c r="L29" s="123"/>
      <c r="M29" s="123"/>
      <c r="N29" s="1"/>
      <c r="O29" s="1"/>
      <c r="P29" s="1"/>
      <c r="Q29" s="1"/>
    </row>
    <row r="30" spans="1:17" ht="10.5" x14ac:dyDescent="0.2">
      <c r="D30" s="1"/>
      <c r="E30" s="55"/>
      <c r="F30" s="55"/>
      <c r="G30" s="1"/>
      <c r="H30" s="1"/>
      <c r="I30" s="1"/>
      <c r="J30" s="55"/>
      <c r="K30" s="55"/>
      <c r="L30" s="123"/>
      <c r="M30" s="123"/>
      <c r="N30" s="1"/>
      <c r="O30" s="1"/>
      <c r="P30" s="1"/>
      <c r="Q30" s="1"/>
    </row>
    <row r="31" spans="1:17" ht="10.5" x14ac:dyDescent="0.2">
      <c r="D31" s="1"/>
      <c r="E31" s="55"/>
      <c r="F31" s="55"/>
      <c r="G31" s="1"/>
      <c r="H31" s="1"/>
      <c r="I31" s="1"/>
      <c r="J31" s="55"/>
      <c r="K31" s="55"/>
      <c r="L31" s="123"/>
      <c r="M31" s="123"/>
      <c r="N31" s="1"/>
      <c r="O31" s="1"/>
      <c r="P31" s="1"/>
      <c r="Q31" s="1"/>
    </row>
    <row r="32" spans="1:17" ht="10.5" x14ac:dyDescent="0.2">
      <c r="D32" s="1"/>
      <c r="E32" s="55"/>
      <c r="F32" s="55"/>
      <c r="G32" s="106"/>
      <c r="H32" s="1"/>
      <c r="I32" s="1"/>
      <c r="J32" s="55"/>
      <c r="K32" s="55"/>
      <c r="L32" s="123"/>
      <c r="M32" s="123"/>
      <c r="N32" s="1"/>
      <c r="O32" s="1"/>
      <c r="P32" s="1"/>
      <c r="Q32" s="1"/>
    </row>
    <row r="33" spans="4:17" ht="10.5" x14ac:dyDescent="0.2">
      <c r="D33" s="1"/>
      <c r="E33" s="55"/>
      <c r="F33" s="55"/>
      <c r="G33" s="106"/>
      <c r="H33" s="1"/>
      <c r="I33" s="1"/>
      <c r="J33" s="55"/>
      <c r="K33" s="55"/>
      <c r="L33" s="123"/>
      <c r="M33" s="123"/>
      <c r="N33" s="123"/>
      <c r="O33" s="1"/>
      <c r="P33" s="1"/>
      <c r="Q33" s="1"/>
    </row>
    <row r="34" spans="4:17" ht="10.5" x14ac:dyDescent="0.2">
      <c r="D34" s="1"/>
      <c r="E34" s="55"/>
      <c r="F34" s="55"/>
      <c r="G34" s="1"/>
      <c r="H34" s="1"/>
      <c r="I34" s="1"/>
      <c r="J34" s="55"/>
      <c r="K34" s="55"/>
      <c r="L34" s="123"/>
      <c r="M34" s="123"/>
      <c r="N34" s="1"/>
      <c r="O34" s="1"/>
      <c r="P34" s="1"/>
      <c r="Q34" s="1"/>
    </row>
    <row r="35" spans="4:17" ht="10.5" customHeight="1" x14ac:dyDescent="0.2">
      <c r="D35" s="1"/>
      <c r="E35" s="55"/>
      <c r="F35" s="55"/>
      <c r="G35" s="1"/>
      <c r="H35" s="1"/>
      <c r="I35" s="1"/>
      <c r="J35" s="166"/>
      <c r="K35" s="166"/>
      <c r="L35" s="123"/>
      <c r="M35" s="123"/>
      <c r="N35" s="123"/>
      <c r="O35" s="1"/>
      <c r="P35" s="1"/>
      <c r="Q35" s="1"/>
    </row>
    <row r="36" spans="4:17" ht="10.5" x14ac:dyDescent="0.2">
      <c r="D36" s="1"/>
      <c r="E36" s="55"/>
      <c r="F36" s="55"/>
      <c r="G36" s="1"/>
      <c r="H36" s="1"/>
      <c r="I36" s="1"/>
      <c r="J36" s="1"/>
      <c r="K36" s="1"/>
      <c r="L36" s="1"/>
      <c r="M36" s="1"/>
      <c r="N36" s="1"/>
      <c r="O36" s="1"/>
      <c r="P36" s="1"/>
      <c r="Q36" s="1"/>
    </row>
    <row r="37" spans="4:17" ht="10.5" x14ac:dyDescent="0.2">
      <c r="D37" s="1"/>
      <c r="E37" s="55"/>
      <c r="F37" s="55"/>
      <c r="G37" s="1"/>
      <c r="H37" s="1"/>
      <c r="I37" s="1"/>
      <c r="J37" s="1"/>
      <c r="K37" s="1"/>
      <c r="L37" s="1"/>
      <c r="M37" s="1"/>
      <c r="N37" s="1"/>
      <c r="O37" s="1"/>
      <c r="P37" s="1"/>
      <c r="Q37" s="1"/>
    </row>
    <row r="38" spans="4:17" ht="10.5" x14ac:dyDescent="0.2">
      <c r="D38" s="1"/>
      <c r="E38" s="55"/>
      <c r="F38" s="55"/>
      <c r="G38" s="106"/>
      <c r="H38" s="1"/>
      <c r="I38" s="1"/>
      <c r="J38" s="1"/>
      <c r="K38" s="1"/>
      <c r="L38" s="1"/>
      <c r="M38" s="1"/>
      <c r="N38" s="1"/>
      <c r="O38" s="1"/>
      <c r="P38" s="1"/>
      <c r="Q38" s="1"/>
    </row>
    <row r="39" spans="4:17" ht="10.5" x14ac:dyDescent="0.2">
      <c r="D39" s="1"/>
      <c r="E39" s="55"/>
      <c r="F39" s="55"/>
      <c r="G39" s="1"/>
      <c r="H39" s="1"/>
      <c r="I39" s="1"/>
      <c r="J39" s="1"/>
      <c r="K39" s="1"/>
      <c r="L39" s="1"/>
      <c r="M39" s="1"/>
      <c r="N39" s="1"/>
      <c r="O39" s="1"/>
      <c r="P39" s="1"/>
      <c r="Q39" s="1"/>
    </row>
    <row r="40" spans="4:17" ht="10.5" customHeight="1" x14ac:dyDescent="0.2">
      <c r="D40" s="1"/>
      <c r="E40" s="166"/>
      <c r="F40" s="166"/>
      <c r="G40" s="106"/>
      <c r="H40" s="1"/>
      <c r="I40" s="1"/>
    </row>
    <row r="41" spans="4:17" x14ac:dyDescent="0.2">
      <c r="D41" s="1"/>
      <c r="E41" s="1"/>
      <c r="F41" s="1"/>
      <c r="G41" s="1"/>
      <c r="H41" s="1"/>
      <c r="I41" s="1"/>
    </row>
    <row r="42" spans="4:17" x14ac:dyDescent="0.2">
      <c r="D42" s="1"/>
      <c r="E42" s="1"/>
      <c r="F42" s="1"/>
      <c r="G42" s="1"/>
      <c r="H42" s="1"/>
      <c r="I42" s="1"/>
    </row>
    <row r="43" spans="4:17" x14ac:dyDescent="0.2">
      <c r="D43" s="1"/>
      <c r="E43" s="1"/>
      <c r="F43" s="1"/>
      <c r="G43" s="1"/>
      <c r="H43" s="1"/>
      <c r="I43" s="1"/>
    </row>
    <row r="44" spans="4:17" x14ac:dyDescent="0.2">
      <c r="D44" s="1"/>
      <c r="E44" s="1"/>
      <c r="F44" s="1"/>
      <c r="G44" s="1"/>
      <c r="H44" s="1"/>
      <c r="I44" s="1"/>
    </row>
    <row r="45" spans="4:17" x14ac:dyDescent="0.2">
      <c r="D45" s="1"/>
      <c r="E45" s="1"/>
      <c r="F45" s="1"/>
      <c r="G45" s="1"/>
      <c r="H45" s="1"/>
      <c r="I45" s="1"/>
    </row>
    <row r="46" spans="4:17" x14ac:dyDescent="0.2">
      <c r="D46" s="1"/>
      <c r="E46" s="1"/>
      <c r="F46" s="1"/>
      <c r="G46" s="1"/>
      <c r="H46" s="1"/>
      <c r="I46" s="1"/>
    </row>
  </sheetData>
  <mergeCells count="5">
    <mergeCell ref="J20:K21"/>
    <mergeCell ref="L20:N20"/>
    <mergeCell ref="J35:K35"/>
    <mergeCell ref="E25:F26"/>
    <mergeCell ref="E40:F40"/>
  </mergeCells>
  <hyperlinks>
    <hyperlink ref="A15" location="Innehåll!A1" display="Tillbaka till innehållsförteckning" xr:uid="{D3DD00E9-334F-4D5B-970C-33A268C6F943}"/>
  </hyperlinks>
  <pageMargins left="0.7" right="0.7" top="0.75" bottom="0.75" header="0.3" footer="0.3"/>
  <pageSetup paperSize="9" orientation="portrait"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93222-81C2-4B68-B1A8-46CDF17E87B0}">
  <dimension ref="A1:A11"/>
  <sheetViews>
    <sheetView showGridLines="0" zoomScaleNormal="100" workbookViewId="0"/>
  </sheetViews>
  <sheetFormatPr defaultRowHeight="10" x14ac:dyDescent="0.2"/>
  <cols>
    <col min="1" max="1" width="157.77734375" customWidth="1"/>
  </cols>
  <sheetData>
    <row r="1" spans="1:1" ht="11.5" x14ac:dyDescent="0.2">
      <c r="A1" s="57" t="s">
        <v>244</v>
      </c>
    </row>
    <row r="2" spans="1:1" ht="11.5" x14ac:dyDescent="0.2">
      <c r="A2" s="58" t="s">
        <v>211</v>
      </c>
    </row>
    <row r="3" spans="1:1" ht="409.5" customHeight="1" x14ac:dyDescent="0.2"/>
    <row r="4" spans="1:1" ht="11.5" x14ac:dyDescent="0.25">
      <c r="A4" s="9" t="s">
        <v>147</v>
      </c>
    </row>
    <row r="5" spans="1:1" ht="11.5" x14ac:dyDescent="0.25">
      <c r="A5" s="9" t="s">
        <v>140</v>
      </c>
    </row>
    <row r="6" spans="1:1" ht="12" customHeight="1" x14ac:dyDescent="0.25">
      <c r="A6" s="9" t="s">
        <v>296</v>
      </c>
    </row>
    <row r="7" spans="1:1" ht="16" customHeight="1" x14ac:dyDescent="0.2">
      <c r="A7" s="70" t="s">
        <v>149</v>
      </c>
    </row>
    <row r="9" spans="1:1" x14ac:dyDescent="0.2">
      <c r="A9" s="32"/>
    </row>
    <row r="11" spans="1:1" x14ac:dyDescent="0.2">
      <c r="A11" s="32"/>
    </row>
  </sheetData>
  <hyperlinks>
    <hyperlink ref="A7" location="Innehåll!A1" display="Tillbaka till innehållsförteckning" xr:uid="{FD16D48F-8672-4F5A-8C05-78413D30FCEC}"/>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1DC6D-0B06-4311-950A-44B0B94CFA16}">
  <dimension ref="A1:W25"/>
  <sheetViews>
    <sheetView showGridLines="0" zoomScaleNormal="100" workbookViewId="0"/>
  </sheetViews>
  <sheetFormatPr defaultRowHeight="10" x14ac:dyDescent="0.2"/>
  <cols>
    <col min="1" max="1" width="104.21875" customWidth="1"/>
  </cols>
  <sheetData>
    <row r="1" spans="1:23" ht="11.5" x14ac:dyDescent="0.2">
      <c r="A1" s="2" t="s">
        <v>212</v>
      </c>
    </row>
    <row r="2" spans="1:23" ht="21" customHeight="1" x14ac:dyDescent="0.2">
      <c r="A2" s="65" t="s">
        <v>213</v>
      </c>
    </row>
    <row r="3" spans="1:23" ht="338.5" customHeight="1" x14ac:dyDescent="0.25">
      <c r="M3" s="49"/>
    </row>
    <row r="4" spans="1:23" ht="11.5" x14ac:dyDescent="0.25">
      <c r="A4" s="9" t="s">
        <v>107</v>
      </c>
      <c r="P4" s="19"/>
      <c r="Q4" s="19"/>
      <c r="R4" s="19"/>
      <c r="S4" s="19"/>
      <c r="T4" s="19"/>
      <c r="U4" s="19"/>
      <c r="V4" s="19"/>
      <c r="W4" s="19"/>
    </row>
    <row r="5" spans="1:23" ht="14" customHeight="1" x14ac:dyDescent="0.2">
      <c r="A5" s="70" t="s">
        <v>149</v>
      </c>
      <c r="P5" s="19"/>
      <c r="Q5" s="19"/>
      <c r="R5" s="19"/>
      <c r="S5" s="19"/>
      <c r="T5" s="19"/>
      <c r="U5" s="19"/>
      <c r="V5" s="19"/>
      <c r="W5" s="19"/>
    </row>
    <row r="6" spans="1:23" x14ac:dyDescent="0.2">
      <c r="A6" s="70"/>
      <c r="P6" s="19"/>
      <c r="Q6" s="19"/>
      <c r="R6" s="19"/>
      <c r="S6" s="19"/>
      <c r="T6" s="19"/>
      <c r="U6" s="19"/>
      <c r="V6" s="19"/>
      <c r="W6" s="19"/>
    </row>
    <row r="7" spans="1:23" x14ac:dyDescent="0.2">
      <c r="A7" s="70"/>
      <c r="P7" s="19"/>
      <c r="Q7" s="19"/>
      <c r="R7" s="19"/>
      <c r="S7" s="19"/>
      <c r="T7" s="19"/>
      <c r="U7" s="19"/>
      <c r="V7" s="19"/>
      <c r="W7" s="19"/>
    </row>
    <row r="8" spans="1:23" x14ac:dyDescent="0.2">
      <c r="A8" s="70"/>
      <c r="P8" s="19"/>
      <c r="Q8" s="19"/>
      <c r="R8" s="19"/>
      <c r="S8" s="19"/>
      <c r="T8" s="19"/>
      <c r="U8" s="19"/>
      <c r="V8" s="19"/>
      <c r="W8" s="19"/>
    </row>
    <row r="9" spans="1:23" x14ac:dyDescent="0.2">
      <c r="A9" s="70"/>
      <c r="P9" s="19"/>
      <c r="Q9" s="19"/>
      <c r="R9" s="19"/>
      <c r="S9" s="19"/>
      <c r="T9" s="19"/>
      <c r="U9" s="19"/>
      <c r="V9" s="19"/>
      <c r="W9" s="19"/>
    </row>
    <row r="12" spans="1:23" x14ac:dyDescent="0.2">
      <c r="F12" s="1"/>
      <c r="G12" s="1"/>
      <c r="H12" s="1"/>
      <c r="I12" s="1"/>
      <c r="J12" s="1"/>
      <c r="K12" s="1"/>
      <c r="L12" s="1"/>
      <c r="M12" s="1"/>
      <c r="N12" s="1"/>
      <c r="O12" s="1"/>
    </row>
    <row r="13" spans="1:23" x14ac:dyDescent="0.2">
      <c r="F13" s="1"/>
      <c r="G13" s="1"/>
      <c r="H13" s="1"/>
      <c r="I13" s="1"/>
      <c r="J13" s="1"/>
      <c r="K13" s="1"/>
      <c r="L13" s="1"/>
      <c r="M13" s="1"/>
      <c r="N13" s="1"/>
      <c r="O13" s="1"/>
    </row>
    <row r="14" spans="1:23" x14ac:dyDescent="0.2">
      <c r="F14" s="1"/>
      <c r="G14" s="1"/>
      <c r="H14" s="1"/>
      <c r="I14" s="1"/>
      <c r="J14" s="1"/>
      <c r="K14" s="1"/>
      <c r="L14" s="1"/>
      <c r="M14" s="1"/>
      <c r="N14" s="1"/>
      <c r="O14" s="1"/>
    </row>
    <row r="15" spans="1:23" x14ac:dyDescent="0.2">
      <c r="F15" s="1"/>
      <c r="G15" s="41"/>
      <c r="H15" s="41"/>
      <c r="I15" s="41"/>
      <c r="J15" s="41"/>
      <c r="K15" s="41"/>
      <c r="L15" s="41"/>
      <c r="M15" s="41"/>
      <c r="N15" s="41"/>
      <c r="O15" s="1"/>
    </row>
    <row r="16" spans="1:23" x14ac:dyDescent="0.2">
      <c r="F16" s="1"/>
      <c r="G16" s="41"/>
      <c r="H16" s="41"/>
      <c r="I16" s="41"/>
      <c r="J16" s="41"/>
      <c r="K16" s="41"/>
      <c r="L16" s="41"/>
      <c r="M16" s="41"/>
      <c r="N16" s="41"/>
      <c r="O16" s="1"/>
    </row>
    <row r="17" spans="6:15" x14ac:dyDescent="0.2">
      <c r="F17" s="1"/>
      <c r="G17" s="41"/>
      <c r="H17" s="41"/>
      <c r="I17" s="41"/>
      <c r="J17" s="41"/>
      <c r="K17" s="41"/>
      <c r="L17" s="41"/>
      <c r="M17" s="41"/>
      <c r="N17" s="41"/>
      <c r="O17" s="1"/>
    </row>
    <row r="18" spans="6:15" x14ac:dyDescent="0.2">
      <c r="F18" s="1"/>
      <c r="G18" s="41"/>
      <c r="H18" s="41"/>
      <c r="I18" s="41"/>
      <c r="J18" s="41"/>
      <c r="K18" s="41"/>
      <c r="L18" s="41"/>
      <c r="M18" s="41"/>
      <c r="N18" s="41"/>
      <c r="O18" s="1"/>
    </row>
    <row r="19" spans="6:15" x14ac:dyDescent="0.2">
      <c r="F19" s="1"/>
      <c r="G19" s="41"/>
      <c r="H19" s="41"/>
      <c r="I19" s="41"/>
      <c r="J19" s="41"/>
      <c r="K19" s="41"/>
      <c r="L19" s="41"/>
      <c r="M19" s="41"/>
      <c r="N19" s="41"/>
      <c r="O19" s="1"/>
    </row>
    <row r="20" spans="6:15" x14ac:dyDescent="0.2">
      <c r="F20" s="1"/>
      <c r="G20" s="41"/>
      <c r="H20" s="41"/>
      <c r="I20" s="41"/>
      <c r="J20" s="41"/>
      <c r="K20" s="41"/>
      <c r="L20" s="41"/>
      <c r="M20" s="41"/>
      <c r="N20" s="41"/>
      <c r="O20" s="1"/>
    </row>
    <row r="21" spans="6:15" ht="10.5" x14ac:dyDescent="0.25">
      <c r="F21" s="1"/>
      <c r="G21" s="124"/>
      <c r="H21" s="124"/>
      <c r="I21" s="124"/>
      <c r="J21" s="124"/>
      <c r="K21" s="124"/>
      <c r="L21" s="124"/>
      <c r="M21" s="124"/>
      <c r="N21" s="124"/>
      <c r="O21" s="1"/>
    </row>
    <row r="22" spans="6:15" x14ac:dyDescent="0.2">
      <c r="F22" s="1"/>
      <c r="G22" s="1"/>
      <c r="H22" s="1"/>
      <c r="I22" s="1"/>
      <c r="J22" s="1"/>
      <c r="K22" s="1"/>
      <c r="L22" s="1"/>
      <c r="M22" s="1"/>
      <c r="N22" s="1"/>
      <c r="O22" s="1"/>
    </row>
    <row r="23" spans="6:15" x14ac:dyDescent="0.2">
      <c r="F23" s="1"/>
      <c r="G23" s="1"/>
      <c r="H23" s="1"/>
      <c r="I23" s="1"/>
      <c r="J23" s="1"/>
      <c r="K23" s="1"/>
      <c r="L23" s="1"/>
      <c r="M23" s="1"/>
      <c r="N23" s="1"/>
      <c r="O23" s="1"/>
    </row>
    <row r="24" spans="6:15" x14ac:dyDescent="0.2">
      <c r="F24" s="1"/>
      <c r="G24" s="1"/>
      <c r="H24" s="1"/>
      <c r="I24" s="1"/>
      <c r="J24" s="1"/>
      <c r="K24" s="1"/>
      <c r="L24" s="1"/>
      <c r="M24" s="1"/>
      <c r="N24" s="1"/>
      <c r="O24" s="1"/>
    </row>
    <row r="25" spans="6:15" x14ac:dyDescent="0.2">
      <c r="F25" s="1"/>
      <c r="G25" s="1"/>
      <c r="H25" s="1"/>
      <c r="I25" s="1"/>
      <c r="J25" s="1"/>
      <c r="K25" s="1"/>
      <c r="L25" s="1"/>
      <c r="M25" s="1"/>
      <c r="N25" s="1"/>
      <c r="O25" s="1"/>
    </row>
  </sheetData>
  <hyperlinks>
    <hyperlink ref="A5" location="Innehåll!A1" display="Tillbaka till innehållsförteckning" xr:uid="{14CAC708-E9FB-447A-A939-B3404E588874}"/>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DDB21-E154-49FE-B7F8-3765BC4B4B16}">
  <dimension ref="A1:T16"/>
  <sheetViews>
    <sheetView showGridLines="0" workbookViewId="0"/>
  </sheetViews>
  <sheetFormatPr defaultRowHeight="10" x14ac:dyDescent="0.2"/>
  <cols>
    <col min="1" max="1" width="89.6640625" customWidth="1"/>
  </cols>
  <sheetData>
    <row r="1" spans="1:20" ht="11.5" x14ac:dyDescent="0.2">
      <c r="A1" s="2" t="s">
        <v>214</v>
      </c>
    </row>
    <row r="2" spans="1:20" ht="11.5" x14ac:dyDescent="0.2">
      <c r="A2" s="3" t="s">
        <v>215</v>
      </c>
    </row>
    <row r="3" spans="1:20" ht="291.5" customHeight="1" x14ac:dyDescent="0.2"/>
    <row r="4" spans="1:20" ht="11.5" x14ac:dyDescent="0.25">
      <c r="A4" s="9" t="s">
        <v>164</v>
      </c>
      <c r="H4" s="1"/>
      <c r="I4" s="1"/>
      <c r="J4" s="1"/>
      <c r="K4" s="1"/>
      <c r="L4" s="1"/>
      <c r="M4" s="1"/>
      <c r="N4" s="1"/>
      <c r="O4" s="1"/>
      <c r="P4" s="1"/>
      <c r="Q4" s="1"/>
      <c r="R4" s="1"/>
      <c r="S4" s="1"/>
      <c r="T4" s="1"/>
    </row>
    <row r="5" spans="1:20" ht="13.5" customHeight="1" x14ac:dyDescent="0.2">
      <c r="A5" s="70" t="s">
        <v>149</v>
      </c>
      <c r="H5" s="1"/>
      <c r="I5" s="1"/>
      <c r="J5" s="1"/>
      <c r="K5" s="1"/>
      <c r="L5" s="1"/>
      <c r="M5" s="1"/>
      <c r="N5" s="1"/>
      <c r="O5" s="1"/>
      <c r="P5" s="1"/>
      <c r="Q5" s="1"/>
      <c r="R5" s="1"/>
      <c r="S5" s="1"/>
      <c r="T5" s="1"/>
    </row>
    <row r="6" spans="1:20" x14ac:dyDescent="0.2">
      <c r="A6" s="70"/>
      <c r="H6" s="1"/>
      <c r="I6" s="1"/>
      <c r="J6" s="1"/>
      <c r="K6" s="1"/>
      <c r="L6" s="1"/>
      <c r="M6" s="1"/>
      <c r="N6" s="1"/>
      <c r="O6" s="1"/>
      <c r="P6" s="1"/>
      <c r="Q6" s="1"/>
      <c r="R6" s="1"/>
      <c r="S6" s="1"/>
      <c r="T6" s="1"/>
    </row>
    <row r="7" spans="1:20" x14ac:dyDescent="0.2">
      <c r="A7" s="70"/>
      <c r="H7" s="1"/>
      <c r="I7" s="1"/>
      <c r="J7" s="1"/>
      <c r="K7" s="1"/>
      <c r="L7" s="1"/>
      <c r="M7" s="1"/>
      <c r="N7" s="1"/>
      <c r="O7" s="1"/>
      <c r="P7" s="1"/>
      <c r="Q7" s="1"/>
      <c r="R7" s="1"/>
      <c r="S7" s="1"/>
      <c r="T7" s="1"/>
    </row>
    <row r="8" spans="1:20" x14ac:dyDescent="0.2">
      <c r="A8" s="70"/>
      <c r="H8" s="1"/>
      <c r="I8" s="1"/>
      <c r="J8" s="127"/>
      <c r="K8" s="127"/>
      <c r="L8" s="127"/>
      <c r="M8" s="127"/>
      <c r="N8" s="127"/>
      <c r="O8" s="127"/>
      <c r="P8" s="127"/>
      <c r="Q8" s="127"/>
      <c r="R8" s="127"/>
      <c r="S8" s="127"/>
      <c r="T8" s="1"/>
    </row>
    <row r="9" spans="1:20" x14ac:dyDescent="0.2">
      <c r="H9" s="1"/>
      <c r="I9" s="1"/>
      <c r="J9" s="1"/>
      <c r="K9" s="1"/>
      <c r="L9" s="1"/>
      <c r="M9" s="1"/>
      <c r="N9" s="1"/>
      <c r="O9" s="1"/>
      <c r="P9" s="1"/>
      <c r="Q9" s="1"/>
      <c r="R9" s="1"/>
      <c r="S9" s="1"/>
      <c r="T9" s="1"/>
    </row>
    <row r="10" spans="1:20" x14ac:dyDescent="0.2">
      <c r="H10" s="1"/>
      <c r="I10" s="1"/>
      <c r="J10" s="1"/>
      <c r="K10" s="1"/>
      <c r="L10" s="1"/>
      <c r="M10" s="1"/>
      <c r="N10" s="1"/>
      <c r="O10" s="1"/>
      <c r="P10" s="1"/>
      <c r="Q10" s="1"/>
      <c r="R10" s="1"/>
      <c r="S10" s="1"/>
      <c r="T10" s="1"/>
    </row>
    <row r="11" spans="1:20" x14ac:dyDescent="0.2">
      <c r="H11" s="1"/>
      <c r="I11" s="1"/>
      <c r="J11" s="1"/>
      <c r="K11" s="1"/>
      <c r="L11" s="1"/>
      <c r="M11" s="1"/>
      <c r="N11" s="1"/>
      <c r="O11" s="1"/>
      <c r="P11" s="1"/>
      <c r="Q11" s="1"/>
      <c r="R11" s="1"/>
      <c r="S11" s="1"/>
      <c r="T11" s="1"/>
    </row>
    <row r="12" spans="1:20" x14ac:dyDescent="0.2">
      <c r="H12" s="1"/>
      <c r="I12" s="1"/>
      <c r="J12" s="1"/>
      <c r="K12" s="1"/>
      <c r="L12" s="1"/>
      <c r="M12" s="1"/>
      <c r="N12" s="1"/>
      <c r="O12" s="1"/>
      <c r="P12" s="1"/>
      <c r="Q12" s="1"/>
      <c r="R12" s="1"/>
      <c r="S12" s="1"/>
      <c r="T12" s="1"/>
    </row>
    <row r="13" spans="1:20" x14ac:dyDescent="0.2">
      <c r="H13" s="1"/>
      <c r="I13" s="1"/>
      <c r="J13" s="1"/>
      <c r="K13" s="1"/>
      <c r="L13" s="1"/>
      <c r="M13" s="1"/>
      <c r="N13" s="1"/>
      <c r="O13" s="1"/>
      <c r="P13" s="1"/>
      <c r="Q13" s="1"/>
      <c r="R13" s="1"/>
      <c r="S13" s="1"/>
      <c r="T13" s="1"/>
    </row>
    <row r="14" spans="1:20" x14ac:dyDescent="0.2">
      <c r="H14" s="1"/>
      <c r="I14" s="1"/>
      <c r="J14" s="1"/>
      <c r="K14" s="1"/>
      <c r="L14" s="1"/>
      <c r="M14" s="1"/>
      <c r="N14" s="1"/>
      <c r="O14" s="1"/>
      <c r="P14" s="1"/>
      <c r="Q14" s="1"/>
      <c r="R14" s="1"/>
      <c r="S14" s="1"/>
      <c r="T14" s="1"/>
    </row>
    <row r="15" spans="1:20" ht="10.5" x14ac:dyDescent="0.25">
      <c r="H15" s="1"/>
      <c r="I15" s="1"/>
      <c r="J15" s="124"/>
      <c r="K15" s="124"/>
      <c r="L15" s="124"/>
      <c r="M15" s="124"/>
      <c r="N15" s="124"/>
      <c r="O15" s="124"/>
      <c r="P15" s="124"/>
      <c r="Q15" s="124"/>
      <c r="R15" s="124"/>
      <c r="S15" s="124"/>
      <c r="T15" s="1"/>
    </row>
    <row r="16" spans="1:20" x14ac:dyDescent="0.2">
      <c r="H16" s="1"/>
      <c r="I16" s="1"/>
      <c r="J16" s="1"/>
      <c r="K16" s="1"/>
      <c r="L16" s="1"/>
      <c r="M16" s="1"/>
      <c r="N16" s="1"/>
      <c r="O16" s="1"/>
      <c r="P16" s="1"/>
      <c r="Q16" s="1"/>
      <c r="R16" s="1"/>
      <c r="S16" s="1"/>
      <c r="T16" s="1"/>
    </row>
  </sheetData>
  <hyperlinks>
    <hyperlink ref="A5" location="Innehåll!A1" display="Tillbaka till innehållsförteckning" xr:uid="{67C064E9-E6D5-4938-B60F-1B62B902EA77}"/>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7D3CB-AFDD-4B24-9A0B-07A99CE2F929}">
  <dimension ref="A1:Q11"/>
  <sheetViews>
    <sheetView showGridLines="0" zoomScaleNormal="100" workbookViewId="0"/>
  </sheetViews>
  <sheetFormatPr defaultRowHeight="10" x14ac:dyDescent="0.2"/>
  <cols>
    <col min="1" max="1" width="89.109375" customWidth="1"/>
  </cols>
  <sheetData>
    <row r="1" spans="1:17" ht="11.5" x14ac:dyDescent="0.25">
      <c r="A1" s="2" t="s">
        <v>216</v>
      </c>
      <c r="M1" s="49"/>
    </row>
    <row r="2" spans="1:17" ht="18.5" customHeight="1" x14ac:dyDescent="0.25">
      <c r="A2" s="3" t="s">
        <v>217</v>
      </c>
      <c r="M2" s="49"/>
    </row>
    <row r="3" spans="1:17" ht="254.5" customHeight="1" x14ac:dyDescent="0.2"/>
    <row r="4" spans="1:17" ht="11.5" customHeight="1" x14ac:dyDescent="0.25">
      <c r="A4" s="9" t="s">
        <v>292</v>
      </c>
      <c r="H4" s="1"/>
      <c r="I4" s="39"/>
      <c r="J4" s="111"/>
      <c r="K4" s="111"/>
      <c r="L4" s="111"/>
      <c r="M4" s="119"/>
      <c r="N4" s="111"/>
      <c r="O4" s="111"/>
      <c r="P4" s="111"/>
      <c r="Q4" s="1"/>
    </row>
    <row r="5" spans="1:17" ht="15.5" customHeight="1" x14ac:dyDescent="0.2">
      <c r="A5" s="70" t="s">
        <v>149</v>
      </c>
      <c r="H5" s="1"/>
      <c r="I5" s="39"/>
      <c r="J5" s="39"/>
      <c r="K5" s="39"/>
      <c r="L5" s="39"/>
      <c r="M5" s="39"/>
      <c r="N5" s="39"/>
      <c r="O5" s="39"/>
      <c r="P5" s="39"/>
      <c r="Q5" s="1"/>
    </row>
    <row r="6" spans="1:17" ht="9.75" customHeight="1" x14ac:dyDescent="0.2">
      <c r="H6" s="1"/>
      <c r="I6" s="39"/>
      <c r="J6" s="39"/>
      <c r="K6" s="39"/>
      <c r="L6" s="39"/>
      <c r="M6" s="39"/>
      <c r="N6" s="39"/>
      <c r="O6" s="39"/>
      <c r="P6" s="39"/>
      <c r="Q6" s="1"/>
    </row>
    <row r="7" spans="1:17" ht="9.75" customHeight="1" x14ac:dyDescent="0.2">
      <c r="H7" s="1"/>
      <c r="I7" s="39"/>
      <c r="J7" s="39"/>
      <c r="K7" s="39"/>
      <c r="L7" s="39"/>
      <c r="M7" s="39"/>
      <c r="N7" s="39"/>
      <c r="O7" s="39"/>
      <c r="P7" s="39"/>
      <c r="Q7" s="1"/>
    </row>
    <row r="8" spans="1:17" ht="12" customHeight="1" x14ac:dyDescent="0.2">
      <c r="H8" s="1"/>
      <c r="I8" s="39"/>
      <c r="J8" s="39"/>
      <c r="K8" s="39"/>
      <c r="L8" s="39"/>
      <c r="M8" s="39"/>
      <c r="N8" s="39"/>
      <c r="O8" s="39"/>
      <c r="P8" s="39"/>
      <c r="Q8" s="1"/>
    </row>
    <row r="9" spans="1:17" ht="10.5" x14ac:dyDescent="0.25">
      <c r="H9" s="1"/>
      <c r="I9" s="124"/>
      <c r="J9" s="124"/>
      <c r="K9" s="124"/>
      <c r="L9" s="124"/>
      <c r="M9" s="124"/>
      <c r="N9" s="124"/>
      <c r="O9" s="124"/>
      <c r="P9" s="124"/>
      <c r="Q9" s="1"/>
    </row>
    <row r="10" spans="1:17" x14ac:dyDescent="0.2">
      <c r="H10" s="1"/>
      <c r="I10" s="1"/>
      <c r="J10" s="1"/>
      <c r="K10" s="1"/>
      <c r="L10" s="1"/>
      <c r="M10" s="1"/>
      <c r="N10" s="1"/>
      <c r="O10" s="1"/>
      <c r="P10" s="1"/>
      <c r="Q10" s="1"/>
    </row>
    <row r="11" spans="1:17" x14ac:dyDescent="0.2">
      <c r="H11" s="1"/>
      <c r="I11" s="1"/>
      <c r="J11" s="1"/>
      <c r="K11" s="1"/>
      <c r="L11" s="1"/>
      <c r="M11" s="1"/>
      <c r="N11" s="1"/>
      <c r="O11" s="1"/>
      <c r="P11" s="1"/>
      <c r="Q11" s="1"/>
    </row>
  </sheetData>
  <hyperlinks>
    <hyperlink ref="A5" location="Innehåll!A1" display="Tillbaka till innehållsförteckning" xr:uid="{BDF6A000-B99C-477D-BBA6-D6E15E0C11C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7640C-B987-4139-ABA8-0A6C77739FE0}">
  <dimension ref="A1:Q29"/>
  <sheetViews>
    <sheetView showGridLines="0" workbookViewId="0"/>
  </sheetViews>
  <sheetFormatPr defaultRowHeight="10" x14ac:dyDescent="0.2"/>
  <cols>
    <col min="1" max="1" width="36.6640625" customWidth="1"/>
    <col min="2" max="2" width="9.77734375" customWidth="1"/>
  </cols>
  <sheetData>
    <row r="1" spans="1:17" ht="11.5" x14ac:dyDescent="0.2">
      <c r="A1" s="2" t="s">
        <v>220</v>
      </c>
      <c r="B1" s="19"/>
      <c r="C1" s="19"/>
      <c r="D1" s="19"/>
    </row>
    <row r="2" spans="1:17" ht="15" customHeight="1" x14ac:dyDescent="0.2">
      <c r="A2" s="3" t="s">
        <v>221</v>
      </c>
      <c r="B2" s="19"/>
      <c r="C2" s="19"/>
      <c r="D2" s="19"/>
    </row>
    <row r="3" spans="1:17" x14ac:dyDescent="0.2">
      <c r="A3" s="19" t="s">
        <v>9</v>
      </c>
      <c r="B3" s="103" t="s">
        <v>175</v>
      </c>
      <c r="C3" s="103" t="s">
        <v>176</v>
      </c>
      <c r="D3" s="103" t="s">
        <v>14</v>
      </c>
    </row>
    <row r="4" spans="1:17" x14ac:dyDescent="0.2">
      <c r="A4" s="19" t="s">
        <v>0</v>
      </c>
      <c r="B4" s="19">
        <v>61</v>
      </c>
      <c r="C4" s="19">
        <v>39</v>
      </c>
      <c r="D4" s="19">
        <v>100</v>
      </c>
    </row>
    <row r="5" spans="1:17" x14ac:dyDescent="0.2">
      <c r="A5" s="19" t="s">
        <v>10</v>
      </c>
      <c r="B5" s="19">
        <v>63</v>
      </c>
      <c r="C5" s="19">
        <v>37</v>
      </c>
      <c r="D5" s="19">
        <v>100</v>
      </c>
    </row>
    <row r="6" spans="1:17" x14ac:dyDescent="0.2">
      <c r="A6" s="19" t="s">
        <v>11</v>
      </c>
      <c r="B6" s="19">
        <v>64</v>
      </c>
      <c r="C6" s="19">
        <v>36</v>
      </c>
      <c r="D6" s="19">
        <v>100</v>
      </c>
    </row>
    <row r="7" spans="1:17" x14ac:dyDescent="0.2">
      <c r="A7" s="19" t="s">
        <v>12</v>
      </c>
      <c r="B7" s="19">
        <v>65</v>
      </c>
      <c r="C7" s="19">
        <v>35</v>
      </c>
      <c r="D7" s="19">
        <v>100</v>
      </c>
    </row>
    <row r="8" spans="1:17" x14ac:dyDescent="0.2">
      <c r="A8" s="19" t="s">
        <v>35</v>
      </c>
      <c r="B8" s="19">
        <v>64</v>
      </c>
      <c r="C8" s="19">
        <v>36</v>
      </c>
      <c r="D8" s="19">
        <v>100</v>
      </c>
    </row>
    <row r="9" spans="1:17" x14ac:dyDescent="0.2">
      <c r="A9" s="19" t="s">
        <v>34</v>
      </c>
      <c r="B9" s="19">
        <v>64</v>
      </c>
      <c r="C9" s="19">
        <v>36</v>
      </c>
      <c r="D9" s="19">
        <v>100</v>
      </c>
    </row>
    <row r="10" spans="1:17" ht="10.5" x14ac:dyDescent="0.25">
      <c r="A10" s="131" t="s">
        <v>14</v>
      </c>
      <c r="B10" s="4">
        <v>63</v>
      </c>
      <c r="C10" s="4">
        <v>37</v>
      </c>
      <c r="D10" s="4">
        <v>100</v>
      </c>
    </row>
    <row r="11" spans="1:17" ht="15" customHeight="1" x14ac:dyDescent="0.2">
      <c r="A11" s="70" t="s">
        <v>149</v>
      </c>
    </row>
    <row r="16" spans="1:17" x14ac:dyDescent="0.2">
      <c r="I16" s="1"/>
      <c r="J16" s="1"/>
      <c r="K16" s="1"/>
      <c r="L16" s="1"/>
      <c r="M16" s="1"/>
      <c r="N16" s="1"/>
      <c r="O16" s="1"/>
      <c r="P16" s="1"/>
      <c r="Q16" s="1"/>
    </row>
    <row r="17" spans="9:17" x14ac:dyDescent="0.2">
      <c r="I17" s="1"/>
      <c r="J17" s="1"/>
      <c r="K17" s="1"/>
      <c r="L17" s="1"/>
      <c r="M17" s="1"/>
      <c r="N17" s="1"/>
      <c r="O17" s="1"/>
      <c r="P17" s="1"/>
      <c r="Q17" s="1"/>
    </row>
    <row r="18" spans="9:17" ht="10.5" x14ac:dyDescent="0.2">
      <c r="I18" s="1"/>
      <c r="J18" s="54"/>
      <c r="K18" s="54"/>
      <c r="L18" s="54"/>
      <c r="M18" s="54"/>
      <c r="N18" s="54"/>
      <c r="O18" s="54"/>
      <c r="P18" s="54"/>
      <c r="Q18" s="1"/>
    </row>
    <row r="19" spans="9:17" ht="10.5" x14ac:dyDescent="0.2">
      <c r="I19" s="1"/>
      <c r="J19" s="54"/>
      <c r="K19" s="106"/>
      <c r="L19" s="106"/>
      <c r="M19" s="106"/>
      <c r="N19" s="106"/>
      <c r="O19" s="106"/>
      <c r="P19" s="106"/>
      <c r="Q19" s="1"/>
    </row>
    <row r="20" spans="9:17" ht="10.5" x14ac:dyDescent="0.2">
      <c r="I20" s="1"/>
      <c r="J20" s="54"/>
      <c r="K20" s="106"/>
      <c r="L20" s="106"/>
      <c r="M20" s="106"/>
      <c r="N20" s="106"/>
      <c r="O20" s="106"/>
      <c r="P20" s="106"/>
      <c r="Q20" s="1"/>
    </row>
    <row r="21" spans="9:17" ht="10.5" x14ac:dyDescent="0.2">
      <c r="I21" s="1"/>
      <c r="J21" s="54"/>
      <c r="K21" s="106"/>
      <c r="L21" s="106"/>
      <c r="M21" s="106"/>
      <c r="N21" s="106"/>
      <c r="O21" s="106"/>
      <c r="P21" s="106"/>
      <c r="Q21" s="1"/>
    </row>
    <row r="22" spans="9:17" ht="10.5" x14ac:dyDescent="0.2">
      <c r="I22" s="1"/>
      <c r="J22" s="54"/>
      <c r="K22" s="106"/>
      <c r="L22" s="106"/>
      <c r="M22" s="106"/>
      <c r="N22" s="106"/>
      <c r="O22" s="106"/>
      <c r="P22" s="106"/>
      <c r="Q22" s="1"/>
    </row>
    <row r="23" spans="9:17" ht="10.5" x14ac:dyDescent="0.2">
      <c r="I23" s="1"/>
      <c r="J23" s="54"/>
      <c r="K23" s="106"/>
      <c r="L23" s="106"/>
      <c r="M23" s="106"/>
      <c r="N23" s="106"/>
      <c r="O23" s="106"/>
      <c r="P23" s="106"/>
      <c r="Q23" s="1"/>
    </row>
    <row r="24" spans="9:17" ht="10.5" x14ac:dyDescent="0.2">
      <c r="I24" s="1"/>
      <c r="J24" s="54"/>
      <c r="K24" s="106"/>
      <c r="L24" s="106"/>
      <c r="M24" s="106"/>
      <c r="N24" s="106"/>
      <c r="O24" s="106"/>
      <c r="P24" s="106"/>
      <c r="Q24" s="1"/>
    </row>
    <row r="25" spans="9:17" ht="10.5" x14ac:dyDescent="0.2">
      <c r="I25" s="1"/>
      <c r="J25" s="54"/>
      <c r="K25" s="106"/>
      <c r="L25" s="106"/>
      <c r="M25" s="106"/>
      <c r="N25" s="106"/>
      <c r="O25" s="106"/>
      <c r="P25" s="106"/>
      <c r="Q25" s="1"/>
    </row>
    <row r="26" spans="9:17" x14ac:dyDescent="0.2">
      <c r="I26" s="1"/>
      <c r="J26" s="1"/>
      <c r="K26" s="1"/>
      <c r="L26" s="1"/>
      <c r="M26" s="1"/>
      <c r="N26" s="1"/>
      <c r="O26" s="1"/>
      <c r="P26" s="1"/>
      <c r="Q26" s="1"/>
    </row>
    <row r="27" spans="9:17" x14ac:dyDescent="0.2">
      <c r="I27" s="1"/>
      <c r="J27" s="1"/>
      <c r="K27" s="1"/>
      <c r="L27" s="1"/>
      <c r="M27" s="1"/>
      <c r="N27" s="1"/>
      <c r="O27" s="1"/>
      <c r="P27" s="1"/>
      <c r="Q27" s="1"/>
    </row>
    <row r="28" spans="9:17" x14ac:dyDescent="0.2">
      <c r="I28" s="1"/>
      <c r="J28" s="1"/>
      <c r="K28" s="1"/>
      <c r="L28" s="1"/>
      <c r="M28" s="1"/>
      <c r="N28" s="1"/>
      <c r="O28" s="1"/>
      <c r="P28" s="1"/>
      <c r="Q28" s="1"/>
    </row>
    <row r="29" spans="9:17" x14ac:dyDescent="0.2">
      <c r="I29" s="1"/>
      <c r="J29" s="1"/>
      <c r="K29" s="1"/>
      <c r="L29" s="1"/>
      <c r="M29" s="1"/>
      <c r="N29" s="1"/>
      <c r="O29" s="1"/>
      <c r="P29" s="1"/>
      <c r="Q29" s="1"/>
    </row>
  </sheetData>
  <hyperlinks>
    <hyperlink ref="A11" location="Innehåll!A1" display="Tillbaka till innehållsförteckning" xr:uid="{A49F4CE9-445A-4C5B-B20E-15C834CD2973}"/>
  </hyperlinks>
  <pageMargins left="0.7" right="0.7" top="0.75" bottom="0.75" header="0.3" footer="0.3"/>
  <drawing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6E7F3-E157-45B4-B6F9-51C763AC6CE2}">
  <dimension ref="A1:P24"/>
  <sheetViews>
    <sheetView showGridLines="0" workbookViewId="0"/>
  </sheetViews>
  <sheetFormatPr defaultRowHeight="10" x14ac:dyDescent="0.2"/>
  <cols>
    <col min="1" max="1" width="36.6640625" customWidth="1"/>
    <col min="2" max="2" width="18.44140625" customWidth="1"/>
  </cols>
  <sheetData>
    <row r="1" spans="1:16" ht="11.5" x14ac:dyDescent="0.2">
      <c r="A1" s="2" t="s">
        <v>285</v>
      </c>
      <c r="B1" s="19"/>
      <c r="C1" s="19"/>
      <c r="D1" s="19"/>
    </row>
    <row r="2" spans="1:16" ht="15" customHeight="1" x14ac:dyDescent="0.2">
      <c r="A2" s="3" t="s">
        <v>286</v>
      </c>
      <c r="B2" s="19"/>
      <c r="C2" s="19"/>
      <c r="D2" s="19"/>
    </row>
    <row r="3" spans="1:16" ht="20" x14ac:dyDescent="0.2">
      <c r="A3" s="19" t="s">
        <v>9</v>
      </c>
      <c r="B3" s="102" t="s">
        <v>287</v>
      </c>
      <c r="C3" s="103" t="s">
        <v>175</v>
      </c>
      <c r="D3" s="103" t="s">
        <v>176</v>
      </c>
    </row>
    <row r="4" spans="1:16" x14ac:dyDescent="0.2">
      <c r="A4" s="19" t="s">
        <v>0</v>
      </c>
      <c r="B4" s="102">
        <v>11</v>
      </c>
      <c r="C4" s="102">
        <v>69</v>
      </c>
      <c r="D4" s="102">
        <v>31</v>
      </c>
    </row>
    <row r="5" spans="1:16" x14ac:dyDescent="0.2">
      <c r="A5" s="19" t="s">
        <v>10</v>
      </c>
      <c r="B5" s="102">
        <v>15</v>
      </c>
      <c r="C5" s="102">
        <v>57</v>
      </c>
      <c r="D5" s="102">
        <v>43</v>
      </c>
    </row>
    <row r="6" spans="1:16" x14ac:dyDescent="0.2">
      <c r="A6" s="19" t="s">
        <v>11</v>
      </c>
      <c r="B6" s="102">
        <v>12</v>
      </c>
      <c r="C6" s="102">
        <v>63</v>
      </c>
      <c r="D6" s="102">
        <v>37</v>
      </c>
    </row>
    <row r="7" spans="1:16" x14ac:dyDescent="0.2">
      <c r="A7" s="19" t="s">
        <v>12</v>
      </c>
      <c r="B7" s="102">
        <v>11</v>
      </c>
      <c r="C7" s="102">
        <v>69</v>
      </c>
      <c r="D7" s="102">
        <v>31</v>
      </c>
    </row>
    <row r="8" spans="1:16" x14ac:dyDescent="0.2">
      <c r="A8" s="19" t="s">
        <v>35</v>
      </c>
      <c r="B8" s="102">
        <v>14</v>
      </c>
      <c r="C8" s="102">
        <v>61</v>
      </c>
      <c r="D8" s="102">
        <v>39</v>
      </c>
    </row>
    <row r="9" spans="1:16" x14ac:dyDescent="0.2">
      <c r="A9" s="19" t="s">
        <v>34</v>
      </c>
      <c r="B9" s="102">
        <v>24</v>
      </c>
      <c r="C9" s="102">
        <v>62</v>
      </c>
      <c r="D9" s="102">
        <v>38</v>
      </c>
    </row>
    <row r="10" spans="1:16" ht="10.5" x14ac:dyDescent="0.25">
      <c r="A10" s="4" t="s">
        <v>14</v>
      </c>
      <c r="B10" s="4">
        <v>13</v>
      </c>
      <c r="C10" s="4">
        <v>65</v>
      </c>
      <c r="D10" s="4">
        <v>35</v>
      </c>
    </row>
    <row r="11" spans="1:16" ht="17.5" customHeight="1" x14ac:dyDescent="0.2">
      <c r="A11" s="70" t="s">
        <v>149</v>
      </c>
      <c r="H11" s="1"/>
      <c r="I11" s="1"/>
      <c r="J11" s="1"/>
      <c r="K11" s="1"/>
      <c r="L11" s="1"/>
      <c r="M11" s="1"/>
      <c r="N11" s="1"/>
      <c r="O11" s="1"/>
      <c r="P11" s="1"/>
    </row>
    <row r="12" spans="1:16" ht="10.5" x14ac:dyDescent="0.2">
      <c r="H12" s="1"/>
      <c r="I12" s="164"/>
      <c r="J12" s="54"/>
      <c r="K12" s="54"/>
      <c r="L12" s="54"/>
      <c r="M12" s="54"/>
      <c r="N12" s="164"/>
      <c r="O12" s="1"/>
      <c r="P12" s="1"/>
    </row>
    <row r="13" spans="1:16" ht="10.5" x14ac:dyDescent="0.2">
      <c r="H13" s="1"/>
      <c r="I13" s="164"/>
      <c r="J13" s="54"/>
      <c r="K13" s="54"/>
      <c r="L13" s="54"/>
      <c r="M13" s="54"/>
      <c r="N13" s="164"/>
      <c r="O13" s="1"/>
      <c r="P13" s="1"/>
    </row>
    <row r="14" spans="1:16" ht="10.5" x14ac:dyDescent="0.2">
      <c r="H14" s="1"/>
      <c r="I14" s="54"/>
      <c r="J14" s="1"/>
      <c r="K14" s="1"/>
      <c r="L14" s="1"/>
      <c r="M14" s="106"/>
      <c r="N14" s="106"/>
      <c r="O14" s="1"/>
      <c r="P14" s="1"/>
    </row>
    <row r="15" spans="1:16" ht="10.5" x14ac:dyDescent="0.2">
      <c r="H15" s="1"/>
      <c r="I15" s="54"/>
      <c r="J15" s="1"/>
      <c r="K15" s="1"/>
      <c r="L15" s="1"/>
      <c r="M15" s="106"/>
      <c r="N15" s="106"/>
      <c r="O15" s="1"/>
      <c r="P15" s="1"/>
    </row>
    <row r="16" spans="1:16" ht="10.5" x14ac:dyDescent="0.2">
      <c r="H16" s="1"/>
      <c r="I16" s="54"/>
      <c r="J16" s="1"/>
      <c r="K16" s="1"/>
      <c r="L16" s="1"/>
      <c r="M16" s="106"/>
      <c r="N16" s="106"/>
      <c r="O16" s="1"/>
      <c r="P16" s="1"/>
    </row>
    <row r="17" spans="8:16" ht="10.5" x14ac:dyDescent="0.2">
      <c r="H17" s="1"/>
      <c r="I17" s="54"/>
      <c r="J17" s="1"/>
      <c r="K17" s="1"/>
      <c r="L17" s="1"/>
      <c r="M17" s="106"/>
      <c r="N17" s="106"/>
      <c r="O17" s="1"/>
      <c r="P17" s="1"/>
    </row>
    <row r="18" spans="8:16" ht="10.5" x14ac:dyDescent="0.2">
      <c r="H18" s="1"/>
      <c r="I18" s="54"/>
      <c r="J18" s="1"/>
      <c r="K18" s="1"/>
      <c r="L18" s="1"/>
      <c r="M18" s="106"/>
      <c r="N18" s="106"/>
      <c r="O18" s="1"/>
      <c r="P18" s="1"/>
    </row>
    <row r="19" spans="8:16" ht="10.5" x14ac:dyDescent="0.2">
      <c r="H19" s="1"/>
      <c r="I19" s="54"/>
      <c r="J19" s="1"/>
      <c r="K19" s="1"/>
      <c r="L19" s="1"/>
      <c r="M19" s="106"/>
      <c r="N19" s="106"/>
      <c r="O19" s="1"/>
      <c r="P19" s="1"/>
    </row>
    <row r="20" spans="8:16" ht="10.5" x14ac:dyDescent="0.2">
      <c r="H20" s="1"/>
      <c r="I20" s="54"/>
      <c r="J20" s="1"/>
      <c r="K20" s="1"/>
      <c r="L20" s="1"/>
      <c r="M20" s="106"/>
      <c r="N20" s="106"/>
      <c r="O20" s="1"/>
      <c r="P20" s="1"/>
    </row>
    <row r="21" spans="8:16" x14ac:dyDescent="0.2">
      <c r="H21" s="1"/>
      <c r="I21" s="1"/>
      <c r="J21" s="1"/>
      <c r="K21" s="1"/>
      <c r="L21" s="1"/>
      <c r="M21" s="1"/>
      <c r="N21" s="1"/>
      <c r="O21" s="1"/>
      <c r="P21" s="1"/>
    </row>
    <row r="22" spans="8:16" x14ac:dyDescent="0.2">
      <c r="H22" s="1"/>
      <c r="I22" s="1"/>
      <c r="J22" s="1"/>
      <c r="K22" s="1"/>
      <c r="L22" s="1"/>
      <c r="M22" s="1"/>
      <c r="N22" s="1"/>
      <c r="O22" s="1"/>
      <c r="P22" s="1"/>
    </row>
    <row r="23" spans="8:16" x14ac:dyDescent="0.2">
      <c r="H23" s="1"/>
      <c r="I23" s="1"/>
      <c r="J23" s="1"/>
      <c r="K23" s="1"/>
      <c r="L23" s="1"/>
      <c r="M23" s="1"/>
      <c r="N23" s="1"/>
      <c r="O23" s="1"/>
      <c r="P23" s="1"/>
    </row>
    <row r="24" spans="8:16" x14ac:dyDescent="0.2">
      <c r="H24" s="1"/>
      <c r="I24" s="1"/>
      <c r="J24" s="1"/>
      <c r="K24" s="1"/>
      <c r="L24" s="1"/>
      <c r="M24" s="1"/>
      <c r="N24" s="1"/>
      <c r="O24" s="1"/>
      <c r="P24" s="1"/>
    </row>
  </sheetData>
  <mergeCells count="2">
    <mergeCell ref="I12:I13"/>
    <mergeCell ref="N12:N13"/>
  </mergeCells>
  <hyperlinks>
    <hyperlink ref="A11" location="Innehåll!A1" display="Tillbaka till innehållsförteckning" xr:uid="{85BC981C-0093-45C7-8A37-8316EC8C2E17}"/>
  </hyperlinks>
  <pageMargins left="0.7" right="0.7" top="0.75" bottom="0.75" header="0.3" footer="0.3"/>
  <pageSetup paperSize="9" orientation="portrait" r:id="rId1"/>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6208A-1787-4081-8901-91FBC3F0A3D6}">
  <dimension ref="A1:A9"/>
  <sheetViews>
    <sheetView showGridLines="0" zoomScaleNormal="100" workbookViewId="0"/>
  </sheetViews>
  <sheetFormatPr defaultRowHeight="10" x14ac:dyDescent="0.2"/>
  <cols>
    <col min="1" max="1" width="134.5546875" customWidth="1"/>
    <col min="22" max="22" width="13.44140625" customWidth="1"/>
    <col min="23" max="23" width="11.6640625" bestFit="1" customWidth="1"/>
  </cols>
  <sheetData>
    <row r="1" spans="1:1" ht="11.5" x14ac:dyDescent="0.2">
      <c r="A1" s="2" t="s">
        <v>218</v>
      </c>
    </row>
    <row r="2" spans="1:1" ht="15" customHeight="1" x14ac:dyDescent="0.2">
      <c r="A2" s="3" t="s">
        <v>219</v>
      </c>
    </row>
    <row r="3" spans="1:1" ht="409.5" customHeight="1" x14ac:dyDescent="0.2"/>
    <row r="4" spans="1:1" ht="11.5" x14ac:dyDescent="0.25">
      <c r="A4" s="9" t="s">
        <v>150</v>
      </c>
    </row>
    <row r="5" spans="1:1" ht="11.5" x14ac:dyDescent="0.25">
      <c r="A5" s="9" t="s">
        <v>140</v>
      </c>
    </row>
    <row r="6" spans="1:1" ht="11.5" x14ac:dyDescent="0.25">
      <c r="A6" s="9" t="s">
        <v>294</v>
      </c>
    </row>
    <row r="7" spans="1:1" ht="18.5" customHeight="1" x14ac:dyDescent="0.2">
      <c r="A7" s="70" t="s">
        <v>149</v>
      </c>
    </row>
    <row r="8" spans="1:1" x14ac:dyDescent="0.2">
      <c r="A8" s="70"/>
    </row>
    <row r="9" spans="1:1" x14ac:dyDescent="0.2">
      <c r="A9" s="70"/>
    </row>
  </sheetData>
  <hyperlinks>
    <hyperlink ref="A7" location="Innehåll!A1" display="Tillbaka till innehållsförteckning" xr:uid="{8D5DFB7C-C0FB-4A0F-B857-74D1A582CC01}"/>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C02E1-127D-4112-B7AA-EE4B34036543}">
  <dimension ref="A1:A4"/>
  <sheetViews>
    <sheetView showGridLines="0" workbookViewId="0"/>
  </sheetViews>
  <sheetFormatPr defaultRowHeight="10" x14ac:dyDescent="0.2"/>
  <cols>
    <col min="1" max="1" width="101.44140625" customWidth="1"/>
  </cols>
  <sheetData>
    <row r="1" spans="1:1" ht="11.5" x14ac:dyDescent="0.2">
      <c r="A1" s="2" t="s">
        <v>197</v>
      </c>
    </row>
    <row r="2" spans="1:1" ht="11.5" x14ac:dyDescent="0.2">
      <c r="A2" s="3" t="s">
        <v>198</v>
      </c>
    </row>
    <row r="3" spans="1:1" ht="307.5" customHeight="1" x14ac:dyDescent="0.2"/>
    <row r="4" spans="1:1" x14ac:dyDescent="0.2">
      <c r="A4" s="70" t="s">
        <v>149</v>
      </c>
    </row>
  </sheetData>
  <hyperlinks>
    <hyperlink ref="A4" location="Innehåll!A1" display="Tillbaka till innehållsförteckning" xr:uid="{12B9E4B9-F63F-4F52-97E6-3F39DF0F9B16}"/>
  </hyperlink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16C14-C9B2-41CB-A4CA-295A3D5269AA}">
  <dimension ref="A1:E53"/>
  <sheetViews>
    <sheetView showGridLines="0" workbookViewId="0"/>
  </sheetViews>
  <sheetFormatPr defaultRowHeight="10" x14ac:dyDescent="0.2"/>
  <cols>
    <col min="1" max="1" width="32.6640625" customWidth="1"/>
    <col min="2" max="3" width="28.44140625" customWidth="1"/>
    <col min="5" max="5" width="14.33203125" customWidth="1"/>
  </cols>
  <sheetData>
    <row r="1" spans="1:3" ht="11.5" x14ac:dyDescent="0.2">
      <c r="A1" s="2" t="s">
        <v>257</v>
      </c>
      <c r="B1" s="19"/>
      <c r="C1" s="19"/>
    </row>
    <row r="2" spans="1:3" ht="16" customHeight="1" x14ac:dyDescent="0.2">
      <c r="A2" s="3" t="s">
        <v>271</v>
      </c>
      <c r="B2" s="19"/>
      <c r="C2" s="19"/>
    </row>
    <row r="3" spans="1:3" s="28" customFormat="1" ht="20" x14ac:dyDescent="0.2">
      <c r="A3" s="118" t="s">
        <v>49</v>
      </c>
      <c r="B3" s="102" t="s">
        <v>32</v>
      </c>
      <c r="C3" s="102" t="s">
        <v>33</v>
      </c>
    </row>
    <row r="4" spans="1:3" x14ac:dyDescent="0.2">
      <c r="A4" s="19" t="s">
        <v>50</v>
      </c>
      <c r="B4" s="19">
        <v>5</v>
      </c>
      <c r="C4" s="19">
        <v>0</v>
      </c>
    </row>
    <row r="5" spans="1:3" x14ac:dyDescent="0.2">
      <c r="A5" s="19" t="s">
        <v>51</v>
      </c>
      <c r="B5" s="19">
        <v>99</v>
      </c>
      <c r="C5" s="19">
        <v>0</v>
      </c>
    </row>
    <row r="6" spans="1:3" x14ac:dyDescent="0.2">
      <c r="A6" s="19" t="s">
        <v>63</v>
      </c>
      <c r="B6" s="19">
        <v>0</v>
      </c>
      <c r="C6" s="19">
        <v>5</v>
      </c>
    </row>
    <row r="7" spans="1:3" x14ac:dyDescent="0.2">
      <c r="A7" s="19" t="s">
        <v>53</v>
      </c>
      <c r="B7" s="19">
        <v>2</v>
      </c>
      <c r="C7" s="19">
        <v>0</v>
      </c>
    </row>
    <row r="8" spans="1:3" x14ac:dyDescent="0.2">
      <c r="A8" s="19" t="s">
        <v>55</v>
      </c>
      <c r="B8" s="19">
        <v>1</v>
      </c>
      <c r="C8" s="19">
        <v>0</v>
      </c>
    </row>
    <row r="9" spans="1:3" x14ac:dyDescent="0.2">
      <c r="A9" s="19" t="s">
        <v>56</v>
      </c>
      <c r="B9" s="19">
        <v>24</v>
      </c>
      <c r="C9" s="19">
        <v>0</v>
      </c>
    </row>
    <row r="10" spans="1:3" x14ac:dyDescent="0.2">
      <c r="A10" s="19" t="s">
        <v>57</v>
      </c>
      <c r="B10" s="19">
        <v>6</v>
      </c>
      <c r="C10" s="19">
        <v>0</v>
      </c>
    </row>
    <row r="11" spans="1:3" x14ac:dyDescent="0.2">
      <c r="A11" s="19" t="s">
        <v>58</v>
      </c>
      <c r="B11" s="19">
        <v>56</v>
      </c>
      <c r="C11" s="19">
        <v>0</v>
      </c>
    </row>
    <row r="12" spans="1:3" x14ac:dyDescent="0.2">
      <c r="A12" s="19" t="s">
        <v>59</v>
      </c>
      <c r="B12" s="19">
        <v>2</v>
      </c>
      <c r="C12" s="19">
        <v>0</v>
      </c>
    </row>
    <row r="13" spans="1:3" x14ac:dyDescent="0.2">
      <c r="A13" s="19" t="s">
        <v>60</v>
      </c>
      <c r="B13" s="19">
        <v>15</v>
      </c>
      <c r="C13" s="19">
        <v>0</v>
      </c>
    </row>
    <row r="14" spans="1:3" x14ac:dyDescent="0.2">
      <c r="A14" s="19" t="s">
        <v>61</v>
      </c>
      <c r="B14" s="19">
        <v>1</v>
      </c>
      <c r="C14" s="19">
        <v>0</v>
      </c>
    </row>
    <row r="15" spans="1:3" x14ac:dyDescent="0.2">
      <c r="A15" s="19" t="s">
        <v>62</v>
      </c>
      <c r="B15" s="19">
        <v>14</v>
      </c>
      <c r="C15" s="19">
        <v>0</v>
      </c>
    </row>
    <row r="16" spans="1:3" ht="10.5" x14ac:dyDescent="0.25">
      <c r="A16" s="131" t="s">
        <v>14</v>
      </c>
      <c r="B16" s="4">
        <v>225</v>
      </c>
      <c r="C16" s="4">
        <v>5</v>
      </c>
    </row>
    <row r="17" spans="1:1" ht="13.5" customHeight="1" x14ac:dyDescent="0.2">
      <c r="A17" s="70" t="s">
        <v>149</v>
      </c>
    </row>
    <row r="33" spans="1:5" x14ac:dyDescent="0.2">
      <c r="A33" s="1"/>
      <c r="B33" s="1"/>
      <c r="C33" s="1"/>
      <c r="D33" s="1"/>
      <c r="E33" s="1"/>
    </row>
    <row r="34" spans="1:5" x14ac:dyDescent="0.2">
      <c r="A34" s="1"/>
      <c r="B34" s="1"/>
      <c r="C34" s="1"/>
      <c r="D34" s="1"/>
      <c r="E34" s="1"/>
    </row>
    <row r="35" spans="1:5" ht="10.5" x14ac:dyDescent="0.2">
      <c r="A35" s="164"/>
      <c r="B35" s="164"/>
      <c r="C35" s="54"/>
      <c r="D35" s="54"/>
      <c r="E35" s="1"/>
    </row>
    <row r="36" spans="1:5" ht="10.5" x14ac:dyDescent="0.2">
      <c r="A36" s="54"/>
      <c r="B36" s="54"/>
      <c r="C36" s="106"/>
      <c r="D36" s="106"/>
      <c r="E36" s="1"/>
    </row>
    <row r="37" spans="1:5" ht="10.5" x14ac:dyDescent="0.2">
      <c r="A37" s="54"/>
      <c r="B37" s="54"/>
      <c r="C37" s="106"/>
      <c r="D37" s="106"/>
      <c r="E37" s="1"/>
    </row>
    <row r="38" spans="1:5" ht="10.5" x14ac:dyDescent="0.2">
      <c r="A38" s="54"/>
      <c r="B38" s="54"/>
      <c r="C38" s="106"/>
      <c r="D38" s="106"/>
      <c r="E38" s="1"/>
    </row>
    <row r="39" spans="1:5" ht="10.5" x14ac:dyDescent="0.2">
      <c r="A39" s="54"/>
      <c r="B39" s="54"/>
      <c r="C39" s="106"/>
      <c r="D39" s="106"/>
      <c r="E39" s="1"/>
    </row>
    <row r="40" spans="1:5" ht="10.5" x14ac:dyDescent="0.2">
      <c r="A40" s="54"/>
      <c r="B40" s="54"/>
      <c r="C40" s="106"/>
      <c r="D40" s="106"/>
      <c r="E40" s="1"/>
    </row>
    <row r="41" spans="1:5" ht="10.5" x14ac:dyDescent="0.2">
      <c r="A41" s="54"/>
      <c r="B41" s="54"/>
      <c r="C41" s="106"/>
      <c r="D41" s="106"/>
      <c r="E41" s="1"/>
    </row>
    <row r="42" spans="1:5" ht="10.5" x14ac:dyDescent="0.2">
      <c r="A42" s="54"/>
      <c r="B42" s="54"/>
      <c r="C42" s="106"/>
      <c r="D42" s="106"/>
      <c r="E42" s="1"/>
    </row>
    <row r="43" spans="1:5" ht="10.5" x14ac:dyDescent="0.2">
      <c r="A43" s="54"/>
      <c r="B43" s="54"/>
      <c r="C43" s="106"/>
      <c r="D43" s="106"/>
      <c r="E43" s="1"/>
    </row>
    <row r="44" spans="1:5" ht="10.5" x14ac:dyDescent="0.2">
      <c r="A44" s="54"/>
      <c r="B44" s="54"/>
      <c r="C44" s="106"/>
      <c r="D44" s="106"/>
      <c r="E44" s="1"/>
    </row>
    <row r="45" spans="1:5" ht="10.5" x14ac:dyDescent="0.2">
      <c r="A45" s="54"/>
      <c r="B45" s="54"/>
      <c r="C45" s="106"/>
      <c r="D45" s="106"/>
      <c r="E45" s="1"/>
    </row>
    <row r="46" spans="1:5" ht="10.5" x14ac:dyDescent="0.2">
      <c r="A46" s="54"/>
      <c r="B46" s="54"/>
      <c r="C46" s="106"/>
      <c r="D46" s="106"/>
      <c r="E46" s="1"/>
    </row>
    <row r="47" spans="1:5" ht="10.5" x14ac:dyDescent="0.2">
      <c r="A47" s="54"/>
      <c r="B47" s="54"/>
      <c r="C47" s="106"/>
      <c r="D47" s="106"/>
      <c r="E47" s="1"/>
    </row>
    <row r="48" spans="1:5" ht="10.5" x14ac:dyDescent="0.2">
      <c r="A48" s="54"/>
      <c r="B48" s="54"/>
      <c r="C48" s="106"/>
      <c r="D48" s="106"/>
      <c r="E48" s="1"/>
    </row>
    <row r="49" spans="1:5" x14ac:dyDescent="0.2">
      <c r="A49" s="1"/>
      <c r="B49" s="1"/>
      <c r="C49" s="1"/>
      <c r="D49" s="1"/>
      <c r="E49" s="1"/>
    </row>
    <row r="50" spans="1:5" x14ac:dyDescent="0.2">
      <c r="A50" s="1"/>
      <c r="B50" s="1"/>
      <c r="C50" s="1"/>
      <c r="D50" s="1"/>
      <c r="E50" s="1"/>
    </row>
    <row r="51" spans="1:5" x14ac:dyDescent="0.2">
      <c r="A51" s="1"/>
      <c r="B51" s="1"/>
      <c r="C51" s="1"/>
      <c r="D51" s="1"/>
      <c r="E51" s="1"/>
    </row>
    <row r="52" spans="1:5" x14ac:dyDescent="0.2">
      <c r="A52" s="1"/>
      <c r="B52" s="1"/>
      <c r="C52" s="1"/>
      <c r="D52" s="1"/>
      <c r="E52" s="1"/>
    </row>
    <row r="53" spans="1:5" x14ac:dyDescent="0.2">
      <c r="A53" s="1"/>
      <c r="B53" s="1"/>
      <c r="C53" s="1"/>
      <c r="D53" s="1"/>
      <c r="E53" s="1"/>
    </row>
  </sheetData>
  <mergeCells count="1">
    <mergeCell ref="A35:B35"/>
  </mergeCells>
  <hyperlinks>
    <hyperlink ref="A17" location="Innehåll!A1" display="Tillbaka till innehållsförteckning" xr:uid="{9C03B7A3-C5EA-4D91-A8D9-379A687E5AFE}"/>
  </hyperlinks>
  <pageMargins left="0.7" right="0.7" top="0.75" bottom="0.75" header="0.3" footer="0.3"/>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23249-D88A-4800-AA2D-5949B823260C}">
  <dimension ref="A1:I30"/>
  <sheetViews>
    <sheetView showGridLines="0" workbookViewId="0"/>
  </sheetViews>
  <sheetFormatPr defaultRowHeight="10" x14ac:dyDescent="0.2"/>
  <cols>
    <col min="1" max="1" width="33.77734375" customWidth="1"/>
    <col min="2" max="2" width="19.109375" customWidth="1"/>
    <col min="3" max="3" width="26.6640625" customWidth="1"/>
    <col min="4" max="4" width="19.109375" customWidth="1"/>
    <col min="5" max="5" width="26.109375" customWidth="1"/>
  </cols>
  <sheetData>
    <row r="1" spans="1:6" ht="11.5" x14ac:dyDescent="0.25">
      <c r="A1" s="2" t="s">
        <v>288</v>
      </c>
      <c r="B1" s="19"/>
      <c r="C1" s="19"/>
      <c r="D1" s="19"/>
      <c r="E1" s="19"/>
      <c r="F1" s="49"/>
    </row>
    <row r="2" spans="1:6" ht="16" customHeight="1" x14ac:dyDescent="0.25">
      <c r="A2" s="3" t="s">
        <v>299</v>
      </c>
      <c r="B2" s="19"/>
      <c r="C2" s="19"/>
      <c r="D2" s="19"/>
      <c r="E2" s="19"/>
      <c r="F2" s="49"/>
    </row>
    <row r="3" spans="1:6" x14ac:dyDescent="0.2">
      <c r="A3" s="19" t="s">
        <v>9</v>
      </c>
      <c r="B3" s="34" t="s">
        <v>117</v>
      </c>
      <c r="C3" s="34" t="s">
        <v>118</v>
      </c>
      <c r="D3" s="34" t="s">
        <v>245</v>
      </c>
      <c r="E3" s="34" t="s">
        <v>246</v>
      </c>
    </row>
    <row r="4" spans="1:6" x14ac:dyDescent="0.2">
      <c r="A4" s="19" t="s">
        <v>32</v>
      </c>
      <c r="B4" s="32">
        <v>238344</v>
      </c>
      <c r="C4" s="32">
        <v>127</v>
      </c>
      <c r="D4" s="32">
        <v>466287</v>
      </c>
      <c r="E4" s="32">
        <v>183</v>
      </c>
    </row>
    <row r="5" spans="1:6" x14ac:dyDescent="0.2">
      <c r="A5" s="19" t="s">
        <v>33</v>
      </c>
      <c r="B5" s="32">
        <v>1719466</v>
      </c>
      <c r="C5" s="32">
        <v>6</v>
      </c>
      <c r="D5" s="32">
        <v>1124209</v>
      </c>
      <c r="E5" s="32">
        <v>5</v>
      </c>
    </row>
    <row r="6" spans="1:6" ht="11.5" x14ac:dyDescent="0.25">
      <c r="A6" s="9" t="s">
        <v>78</v>
      </c>
      <c r="B6" s="19"/>
      <c r="C6" s="19"/>
      <c r="D6" s="19"/>
      <c r="E6" s="19"/>
    </row>
    <row r="7" spans="1:6" ht="14.5" customHeight="1" x14ac:dyDescent="0.2">
      <c r="A7" s="70" t="s">
        <v>149</v>
      </c>
    </row>
    <row r="8" spans="1:6" x14ac:dyDescent="0.2">
      <c r="A8" s="70"/>
    </row>
    <row r="9" spans="1:6" x14ac:dyDescent="0.2">
      <c r="A9" s="70"/>
    </row>
    <row r="10" spans="1:6" x14ac:dyDescent="0.2">
      <c r="A10" s="70"/>
    </row>
    <row r="21" spans="1:9" x14ac:dyDescent="0.2">
      <c r="A21" s="1"/>
      <c r="B21" s="1"/>
      <c r="C21" s="1"/>
      <c r="D21" s="1"/>
      <c r="E21" s="1"/>
      <c r="F21" s="1"/>
      <c r="G21" s="1"/>
      <c r="H21" s="1"/>
      <c r="I21" s="1"/>
    </row>
    <row r="22" spans="1:9" ht="10.5" customHeight="1" x14ac:dyDescent="0.2">
      <c r="A22" s="1"/>
      <c r="B22" s="164"/>
      <c r="C22" s="164"/>
      <c r="D22" s="164"/>
      <c r="E22" s="164"/>
      <c r="F22" s="164"/>
      <c r="G22" s="164"/>
      <c r="H22" s="164"/>
      <c r="I22" s="1"/>
    </row>
    <row r="23" spans="1:9" ht="10.5" x14ac:dyDescent="0.2">
      <c r="A23" s="1"/>
      <c r="B23" s="164"/>
      <c r="C23" s="54"/>
      <c r="D23" s="54"/>
      <c r="E23" s="54"/>
      <c r="F23" s="54"/>
      <c r="G23" s="54"/>
      <c r="H23" s="54"/>
      <c r="I23" s="1"/>
    </row>
    <row r="24" spans="1:9" ht="10.5" x14ac:dyDescent="0.2">
      <c r="A24" s="1"/>
      <c r="B24" s="54"/>
      <c r="C24" s="106"/>
      <c r="D24" s="106"/>
      <c r="E24" s="106"/>
      <c r="F24" s="106"/>
      <c r="G24" s="106"/>
      <c r="H24" s="106"/>
      <c r="I24" s="1"/>
    </row>
    <row r="25" spans="1:9" ht="10.5" x14ac:dyDescent="0.2">
      <c r="A25" s="1"/>
      <c r="B25" s="54"/>
      <c r="C25" s="106"/>
      <c r="D25" s="106"/>
      <c r="E25" s="106"/>
      <c r="F25" s="106"/>
      <c r="G25" s="106"/>
      <c r="H25" s="106"/>
      <c r="I25" s="1"/>
    </row>
    <row r="26" spans="1:9" x14ac:dyDescent="0.2">
      <c r="A26" s="1"/>
      <c r="B26" s="1"/>
      <c r="C26" s="1"/>
      <c r="D26" s="1"/>
      <c r="E26" s="1"/>
      <c r="F26" s="1"/>
      <c r="G26" s="1"/>
      <c r="H26" s="1"/>
      <c r="I26" s="1"/>
    </row>
    <row r="27" spans="1:9" x14ac:dyDescent="0.2">
      <c r="A27" s="1"/>
      <c r="B27" s="1"/>
      <c r="C27" s="1"/>
      <c r="D27" s="1"/>
      <c r="E27" s="1"/>
      <c r="F27" s="1"/>
      <c r="G27" s="1"/>
      <c r="H27" s="1"/>
      <c r="I27" s="1"/>
    </row>
    <row r="28" spans="1:9" x14ac:dyDescent="0.2">
      <c r="A28" s="1"/>
      <c r="B28" s="1"/>
      <c r="C28" s="1"/>
      <c r="D28" s="1"/>
      <c r="E28" s="1"/>
      <c r="F28" s="1"/>
      <c r="G28" s="1"/>
      <c r="H28" s="1"/>
      <c r="I28" s="1"/>
    </row>
    <row r="29" spans="1:9" x14ac:dyDescent="0.2">
      <c r="A29" s="1"/>
      <c r="B29" s="1"/>
      <c r="C29" s="1"/>
      <c r="D29" s="1"/>
      <c r="E29" s="1"/>
      <c r="F29" s="1"/>
      <c r="G29" s="1"/>
      <c r="H29" s="1"/>
      <c r="I29" s="1"/>
    </row>
    <row r="30" spans="1:9" x14ac:dyDescent="0.2">
      <c r="A30" s="1"/>
      <c r="B30" s="1"/>
      <c r="C30" s="1"/>
      <c r="D30" s="1"/>
      <c r="E30" s="1"/>
      <c r="F30" s="1"/>
      <c r="G30" s="1"/>
      <c r="H30" s="1"/>
      <c r="I30" s="1"/>
    </row>
  </sheetData>
  <mergeCells count="4">
    <mergeCell ref="B22:B23"/>
    <mergeCell ref="C22:D22"/>
    <mergeCell ref="E22:F22"/>
    <mergeCell ref="G22:H22"/>
  </mergeCells>
  <hyperlinks>
    <hyperlink ref="A7" location="Innehåll!A1" display="Tillbaka till innehållsförteckning" xr:uid="{F3272E75-16DA-44F7-8CB2-5B7C616F1B9D}"/>
  </hyperlinks>
  <pageMargins left="0.7" right="0.7" top="0.75" bottom="0.75" header="0.3" footer="0.3"/>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1A773-6B3A-4F0A-B4FF-7DED9CB11690}">
  <dimension ref="A1:G20"/>
  <sheetViews>
    <sheetView showGridLines="0" workbookViewId="0"/>
  </sheetViews>
  <sheetFormatPr defaultRowHeight="10" x14ac:dyDescent="0.2"/>
  <cols>
    <col min="1" max="1" width="44.33203125" customWidth="1"/>
    <col min="2" max="3" width="18.109375" customWidth="1"/>
    <col min="4" max="4" width="21.6640625" customWidth="1"/>
  </cols>
  <sheetData>
    <row r="1" spans="1:7" ht="11.5" x14ac:dyDescent="0.2">
      <c r="A1" s="2" t="s">
        <v>259</v>
      </c>
      <c r="B1" s="19"/>
      <c r="C1" s="19"/>
      <c r="D1" s="19"/>
    </row>
    <row r="2" spans="1:7" ht="16" customHeight="1" x14ac:dyDescent="0.2">
      <c r="A2" s="3" t="s">
        <v>273</v>
      </c>
      <c r="B2" s="19"/>
      <c r="C2" s="19"/>
      <c r="D2" s="19"/>
    </row>
    <row r="3" spans="1:7" x14ac:dyDescent="0.2">
      <c r="A3" s="19" t="s">
        <v>9</v>
      </c>
      <c r="B3" s="34" t="s">
        <v>79</v>
      </c>
      <c r="C3" s="34" t="s">
        <v>80</v>
      </c>
      <c r="D3" s="34" t="s">
        <v>77</v>
      </c>
    </row>
    <row r="4" spans="1:7" x14ac:dyDescent="0.2">
      <c r="A4" s="32" t="s">
        <v>32</v>
      </c>
      <c r="B4" s="32">
        <v>54989</v>
      </c>
      <c r="C4" s="32">
        <v>39959</v>
      </c>
      <c r="D4" s="32">
        <v>179</v>
      </c>
    </row>
    <row r="5" spans="1:7" x14ac:dyDescent="0.2">
      <c r="A5" s="32" t="s">
        <v>33</v>
      </c>
      <c r="B5" s="32">
        <v>123649</v>
      </c>
      <c r="C5" s="32">
        <v>124466</v>
      </c>
      <c r="D5" s="32">
        <v>5</v>
      </c>
    </row>
    <row r="6" spans="1:7" ht="11.5" x14ac:dyDescent="0.25">
      <c r="A6" s="9" t="s">
        <v>78</v>
      </c>
      <c r="B6" s="19"/>
      <c r="C6" s="19"/>
      <c r="D6" s="19"/>
    </row>
    <row r="7" spans="1:7" ht="14.5" customHeight="1" x14ac:dyDescent="0.2">
      <c r="A7" s="70" t="s">
        <v>149</v>
      </c>
    </row>
    <row r="15" spans="1:7" x14ac:dyDescent="0.2">
      <c r="B15" s="1"/>
      <c r="C15" s="1"/>
      <c r="D15" s="1"/>
      <c r="E15" s="1"/>
      <c r="F15" s="1"/>
      <c r="G15" s="1"/>
    </row>
    <row r="16" spans="1:7" x14ac:dyDescent="0.2">
      <c r="B16" s="1"/>
      <c r="C16" s="1"/>
      <c r="D16" s="1"/>
      <c r="E16" s="1"/>
      <c r="F16" s="1"/>
      <c r="G16" s="1"/>
    </row>
    <row r="17" spans="2:7" ht="10.5" x14ac:dyDescent="0.2">
      <c r="B17" s="1"/>
      <c r="C17" s="164"/>
      <c r="D17" s="164"/>
      <c r="E17" s="54"/>
      <c r="F17" s="54"/>
      <c r="G17" s="54"/>
    </row>
    <row r="18" spans="2:7" ht="10.5" x14ac:dyDescent="0.2">
      <c r="B18" s="1"/>
      <c r="C18" s="54"/>
      <c r="D18" s="54"/>
      <c r="E18" s="106"/>
      <c r="F18" s="106"/>
      <c r="G18" s="106"/>
    </row>
    <row r="19" spans="2:7" ht="10.5" x14ac:dyDescent="0.2">
      <c r="B19" s="1"/>
      <c r="C19" s="54"/>
      <c r="D19" s="54"/>
      <c r="E19" s="106"/>
      <c r="F19" s="106"/>
      <c r="G19" s="106"/>
    </row>
    <row r="20" spans="2:7" x14ac:dyDescent="0.2">
      <c r="B20" s="1"/>
      <c r="C20" s="1"/>
      <c r="D20" s="1"/>
      <c r="E20" s="1"/>
      <c r="F20" s="1"/>
      <c r="G20" s="1"/>
    </row>
  </sheetData>
  <mergeCells count="1">
    <mergeCell ref="C17:D17"/>
  </mergeCells>
  <hyperlinks>
    <hyperlink ref="A7" location="Innehåll!A1" display="Tillbaka till innehållsförteckning" xr:uid="{64639215-DC42-49EE-83E0-CC2CF7241F1B}"/>
  </hyperlinks>
  <pageMargins left="0.7" right="0.7" top="0.75" bottom="0.75" header="0.3" footer="0.3"/>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BE7FD-EE9A-47A4-91CD-27D7A0B7350B}">
  <dimension ref="A1:L24"/>
  <sheetViews>
    <sheetView showGridLines="0" workbookViewId="0"/>
  </sheetViews>
  <sheetFormatPr defaultRowHeight="10" x14ac:dyDescent="0.2"/>
  <cols>
    <col min="1" max="1" width="37" customWidth="1"/>
    <col min="2" max="5" width="22.77734375" customWidth="1"/>
  </cols>
  <sheetData>
    <row r="1" spans="1:12" ht="11.5" x14ac:dyDescent="0.2">
      <c r="A1" s="2" t="s">
        <v>289</v>
      </c>
      <c r="B1" s="19"/>
      <c r="C1" s="19"/>
      <c r="D1" s="19"/>
      <c r="E1" s="19"/>
    </row>
    <row r="2" spans="1:12" ht="17.5" customHeight="1" x14ac:dyDescent="0.25">
      <c r="A2" s="3" t="s">
        <v>290</v>
      </c>
      <c r="B2" s="19"/>
      <c r="C2" s="19"/>
      <c r="D2" s="44"/>
      <c r="E2" s="19"/>
    </row>
    <row r="3" spans="1:12" ht="15" customHeight="1" x14ac:dyDescent="0.2">
      <c r="A3" s="28" t="s">
        <v>9</v>
      </c>
      <c r="B3" s="28" t="s">
        <v>119</v>
      </c>
      <c r="C3" s="28" t="s">
        <v>118</v>
      </c>
      <c r="D3" s="28" t="s">
        <v>247</v>
      </c>
      <c r="E3" s="28" t="s">
        <v>246</v>
      </c>
    </row>
    <row r="4" spans="1:12" x14ac:dyDescent="0.2">
      <c r="A4" s="19" t="s">
        <v>32</v>
      </c>
      <c r="B4" s="19">
        <v>11</v>
      </c>
      <c r="C4" s="19">
        <v>34</v>
      </c>
      <c r="D4" s="19">
        <v>13</v>
      </c>
      <c r="E4" s="19">
        <v>40</v>
      </c>
    </row>
    <row r="5" spans="1:12" x14ac:dyDescent="0.2">
      <c r="A5" s="19" t="s">
        <v>33</v>
      </c>
      <c r="B5" s="19">
        <v>141</v>
      </c>
      <c r="C5" s="19">
        <v>7</v>
      </c>
      <c r="D5" s="19">
        <v>106</v>
      </c>
      <c r="E5" s="19">
        <v>5</v>
      </c>
    </row>
    <row r="6" spans="1:12" ht="11.5" x14ac:dyDescent="0.25">
      <c r="A6" s="9" t="s">
        <v>78</v>
      </c>
      <c r="B6" s="19"/>
      <c r="C6" s="19"/>
      <c r="D6" s="19"/>
      <c r="E6" s="19"/>
    </row>
    <row r="7" spans="1:12" ht="13" customHeight="1" x14ac:dyDescent="0.2">
      <c r="A7" s="70" t="s">
        <v>149</v>
      </c>
    </row>
    <row r="13" spans="1:12" x14ac:dyDescent="0.2">
      <c r="C13" s="1"/>
      <c r="D13" s="1"/>
      <c r="E13" s="1"/>
      <c r="F13" s="1"/>
      <c r="G13" s="1"/>
      <c r="H13" s="1"/>
      <c r="I13" s="1"/>
      <c r="J13" s="1"/>
      <c r="K13" s="1"/>
      <c r="L13" s="1"/>
    </row>
    <row r="14" spans="1:12" x14ac:dyDescent="0.2">
      <c r="C14" s="1"/>
      <c r="D14" s="1"/>
      <c r="E14" s="1"/>
      <c r="F14" s="1"/>
      <c r="G14" s="1"/>
      <c r="H14" s="1"/>
      <c r="I14" s="1"/>
      <c r="J14" s="1"/>
      <c r="K14" s="1"/>
      <c r="L14" s="1"/>
    </row>
    <row r="15" spans="1:12" x14ac:dyDescent="0.2">
      <c r="C15" s="1"/>
      <c r="D15" s="1"/>
      <c r="E15" s="1"/>
      <c r="F15" s="1"/>
      <c r="G15" s="1"/>
      <c r="H15" s="1"/>
      <c r="I15" s="1"/>
      <c r="J15" s="1"/>
      <c r="K15" s="1"/>
      <c r="L15" s="1"/>
    </row>
    <row r="16" spans="1:12" ht="10.5" customHeight="1" x14ac:dyDescent="0.2">
      <c r="C16" s="1"/>
      <c r="D16" s="164"/>
      <c r="E16" s="164"/>
      <c r="F16" s="164"/>
      <c r="G16" s="164"/>
      <c r="H16" s="164"/>
      <c r="I16" s="164"/>
      <c r="J16" s="164"/>
      <c r="K16" s="1"/>
      <c r="L16" s="1"/>
    </row>
    <row r="17" spans="3:12" ht="10.5" x14ac:dyDescent="0.2">
      <c r="C17" s="1"/>
      <c r="D17" s="164"/>
      <c r="E17" s="54"/>
      <c r="F17" s="54"/>
      <c r="G17" s="54"/>
      <c r="H17" s="54"/>
      <c r="I17" s="54"/>
      <c r="J17" s="54"/>
      <c r="K17" s="1"/>
      <c r="L17" s="1"/>
    </row>
    <row r="18" spans="3:12" ht="10.5" x14ac:dyDescent="0.2">
      <c r="C18" s="1"/>
      <c r="D18" s="54"/>
      <c r="E18" s="106"/>
      <c r="F18" s="106"/>
      <c r="G18" s="106"/>
      <c r="H18" s="106"/>
      <c r="I18" s="106"/>
      <c r="J18" s="106"/>
      <c r="K18" s="1"/>
      <c r="L18" s="1"/>
    </row>
    <row r="19" spans="3:12" ht="10.5" x14ac:dyDescent="0.2">
      <c r="C19" s="1"/>
      <c r="D19" s="54"/>
      <c r="E19" s="106"/>
      <c r="F19" s="106"/>
      <c r="G19" s="106"/>
      <c r="H19" s="106"/>
      <c r="I19" s="106"/>
      <c r="J19" s="106"/>
      <c r="K19" s="1"/>
      <c r="L19" s="1"/>
    </row>
    <row r="20" spans="3:12" x14ac:dyDescent="0.2">
      <c r="C20" s="1"/>
      <c r="D20" s="1"/>
      <c r="E20" s="1"/>
      <c r="F20" s="1"/>
      <c r="G20" s="1"/>
      <c r="H20" s="1"/>
      <c r="I20" s="1"/>
      <c r="J20" s="1"/>
      <c r="K20" s="1"/>
      <c r="L20" s="1"/>
    </row>
    <row r="21" spans="3:12" x14ac:dyDescent="0.2">
      <c r="C21" s="1"/>
      <c r="D21" s="1"/>
      <c r="E21" s="1"/>
      <c r="F21" s="1"/>
      <c r="G21" s="1"/>
      <c r="H21" s="1"/>
      <c r="I21" s="1"/>
      <c r="J21" s="1"/>
      <c r="K21" s="1"/>
      <c r="L21" s="1"/>
    </row>
    <row r="22" spans="3:12" x14ac:dyDescent="0.2">
      <c r="C22" s="1"/>
      <c r="D22" s="1"/>
      <c r="E22" s="1"/>
      <c r="F22" s="1"/>
      <c r="G22" s="1"/>
      <c r="H22" s="1"/>
      <c r="I22" s="1"/>
      <c r="J22" s="1"/>
      <c r="K22" s="1"/>
      <c r="L22" s="1"/>
    </row>
    <row r="23" spans="3:12" x14ac:dyDescent="0.2">
      <c r="C23" s="1"/>
      <c r="D23" s="1"/>
      <c r="E23" s="1"/>
      <c r="F23" s="1"/>
      <c r="G23" s="1"/>
      <c r="H23" s="1"/>
      <c r="I23" s="1"/>
      <c r="J23" s="1"/>
      <c r="K23" s="1"/>
      <c r="L23" s="1"/>
    </row>
    <row r="24" spans="3:12" x14ac:dyDescent="0.2">
      <c r="C24" s="1"/>
      <c r="D24" s="1"/>
      <c r="E24" s="1"/>
      <c r="F24" s="1"/>
      <c r="G24" s="1"/>
      <c r="H24" s="1"/>
      <c r="I24" s="1"/>
      <c r="J24" s="1"/>
      <c r="K24" s="1"/>
      <c r="L24" s="1"/>
    </row>
  </sheetData>
  <mergeCells count="4">
    <mergeCell ref="D16:D17"/>
    <mergeCell ref="E16:F16"/>
    <mergeCell ref="G16:H16"/>
    <mergeCell ref="I16:J16"/>
  </mergeCells>
  <hyperlinks>
    <hyperlink ref="A7" location="Innehåll!A1" display="Tillbaka till innehållsförteckning" xr:uid="{05A9C1CE-735D-446F-822C-26E961CD6EC2}"/>
  </hyperlinks>
  <pageMargins left="0.7" right="0.7" top="0.75" bottom="0.75" header="0.3" footer="0.3"/>
  <tableParts count="1">
    <tablePart r:id="rId1"/>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DB078-AE98-4F7C-BC73-16274FC20BBA}">
  <dimension ref="A1:V47"/>
  <sheetViews>
    <sheetView showGridLines="0" workbookViewId="0"/>
  </sheetViews>
  <sheetFormatPr defaultRowHeight="10" x14ac:dyDescent="0.2"/>
  <cols>
    <col min="1" max="1" width="15.33203125" customWidth="1"/>
    <col min="2" max="2" width="19.6640625" bestFit="1" customWidth="1"/>
  </cols>
  <sheetData>
    <row r="1" spans="1:22" ht="11.5" x14ac:dyDescent="0.2">
      <c r="A1" s="2" t="s">
        <v>261</v>
      </c>
    </row>
    <row r="2" spans="1:22" ht="16" customHeight="1" x14ac:dyDescent="0.2">
      <c r="A2" s="3" t="s">
        <v>275</v>
      </c>
    </row>
    <row r="3" spans="1:22" x14ac:dyDescent="0.2">
      <c r="A3" t="s">
        <v>143</v>
      </c>
      <c r="B3" t="s">
        <v>9</v>
      </c>
      <c r="C3" s="155" t="s">
        <v>120</v>
      </c>
      <c r="D3" s="155" t="s">
        <v>121</v>
      </c>
      <c r="E3" s="155" t="s">
        <v>122</v>
      </c>
      <c r="F3" s="155" t="s">
        <v>123</v>
      </c>
      <c r="G3" s="155" t="s">
        <v>124</v>
      </c>
      <c r="H3" s="155" t="s">
        <v>125</v>
      </c>
      <c r="I3" s="155" t="s">
        <v>126</v>
      </c>
      <c r="J3" s="155" t="s">
        <v>127</v>
      </c>
      <c r="K3" s="155" t="s">
        <v>128</v>
      </c>
      <c r="L3" s="155" t="s">
        <v>129</v>
      </c>
      <c r="M3" s="155" t="s">
        <v>130</v>
      </c>
      <c r="N3" s="155" t="s">
        <v>131</v>
      </c>
      <c r="O3" s="155" t="s">
        <v>132</v>
      </c>
      <c r="P3" s="155" t="s">
        <v>133</v>
      </c>
      <c r="Q3" s="155" t="s">
        <v>134</v>
      </c>
      <c r="R3" s="155" t="s">
        <v>135</v>
      </c>
      <c r="S3" s="155" t="s">
        <v>136</v>
      </c>
      <c r="T3" s="155" t="s">
        <v>137</v>
      </c>
      <c r="U3" s="155" t="s">
        <v>138</v>
      </c>
      <c r="V3" s="156" t="s">
        <v>248</v>
      </c>
    </row>
    <row r="4" spans="1:22" x14ac:dyDescent="0.2">
      <c r="A4" t="s">
        <v>154</v>
      </c>
      <c r="B4" t="s">
        <v>0</v>
      </c>
      <c r="C4" s="157">
        <v>1</v>
      </c>
      <c r="D4" s="157">
        <v>1</v>
      </c>
      <c r="E4" s="157">
        <v>1</v>
      </c>
      <c r="F4" s="157">
        <v>1</v>
      </c>
      <c r="G4" s="157">
        <v>1</v>
      </c>
      <c r="H4" s="157">
        <v>1</v>
      </c>
      <c r="I4" s="157">
        <v>1</v>
      </c>
      <c r="J4" s="157">
        <v>1</v>
      </c>
      <c r="K4" s="157">
        <v>1</v>
      </c>
      <c r="L4" s="157">
        <v>1</v>
      </c>
      <c r="M4" s="157">
        <v>1</v>
      </c>
      <c r="N4" s="157">
        <v>1</v>
      </c>
      <c r="O4" s="157">
        <v>1</v>
      </c>
      <c r="P4" s="157">
        <v>1</v>
      </c>
      <c r="Q4" s="157">
        <v>1</v>
      </c>
      <c r="R4" s="157">
        <v>1</v>
      </c>
      <c r="S4" s="157">
        <v>1</v>
      </c>
      <c r="T4" s="157">
        <v>1</v>
      </c>
      <c r="U4" s="157">
        <v>1</v>
      </c>
      <c r="V4" s="157">
        <v>1</v>
      </c>
    </row>
    <row r="5" spans="1:22" x14ac:dyDescent="0.2">
      <c r="A5" t="s">
        <v>154</v>
      </c>
      <c r="B5" t="s">
        <v>10</v>
      </c>
      <c r="C5" s="157">
        <v>0.61</v>
      </c>
      <c r="D5" s="157">
        <v>0.64</v>
      </c>
      <c r="E5" s="157">
        <v>0.71</v>
      </c>
      <c r="F5" s="157">
        <v>0.64</v>
      </c>
      <c r="G5" s="157">
        <v>0.74</v>
      </c>
      <c r="H5" s="157">
        <v>0.73</v>
      </c>
      <c r="I5" s="157">
        <v>0.68</v>
      </c>
      <c r="J5" s="157">
        <v>0.73</v>
      </c>
      <c r="K5" s="157">
        <v>0.68</v>
      </c>
      <c r="L5" s="157">
        <v>0.64</v>
      </c>
      <c r="M5" s="157">
        <v>0.82</v>
      </c>
      <c r="N5" s="157">
        <v>0.87</v>
      </c>
      <c r="O5" s="157">
        <v>0.79</v>
      </c>
      <c r="P5" s="157">
        <v>0.73</v>
      </c>
      <c r="Q5" s="157">
        <v>0.8</v>
      </c>
      <c r="R5" s="157">
        <v>0.75</v>
      </c>
      <c r="S5" s="157">
        <v>0.63</v>
      </c>
      <c r="T5" s="157">
        <v>0.7</v>
      </c>
      <c r="U5" s="157">
        <v>0.67</v>
      </c>
      <c r="V5" s="157">
        <v>0.71</v>
      </c>
    </row>
    <row r="6" spans="1:22" x14ac:dyDescent="0.2">
      <c r="A6" t="s">
        <v>154</v>
      </c>
      <c r="B6" t="s">
        <v>11</v>
      </c>
      <c r="C6" s="157">
        <v>0.98</v>
      </c>
      <c r="D6" s="157">
        <v>0.97</v>
      </c>
      <c r="E6" s="157">
        <v>0.98</v>
      </c>
      <c r="F6" s="157">
        <v>0.99</v>
      </c>
      <c r="G6" s="157">
        <v>0.99</v>
      </c>
      <c r="H6" s="157">
        <v>0.95</v>
      </c>
      <c r="I6" s="157">
        <v>0.98</v>
      </c>
      <c r="J6" s="157">
        <v>0.93</v>
      </c>
      <c r="K6" s="157">
        <v>0.97</v>
      </c>
      <c r="L6" s="157">
        <v>0.97</v>
      </c>
      <c r="M6" s="157">
        <v>0.97</v>
      </c>
      <c r="N6" s="157">
        <v>0.98</v>
      </c>
      <c r="O6" s="157">
        <v>0.99</v>
      </c>
      <c r="P6" s="157">
        <v>0.96</v>
      </c>
      <c r="Q6" s="157">
        <v>0.98</v>
      </c>
      <c r="R6" s="157">
        <v>0.96</v>
      </c>
      <c r="S6" s="157">
        <v>0.98</v>
      </c>
      <c r="T6" s="157">
        <v>0.99</v>
      </c>
      <c r="U6" s="157">
        <v>0.98</v>
      </c>
      <c r="V6" s="157">
        <v>1</v>
      </c>
    </row>
    <row r="7" spans="1:22" x14ac:dyDescent="0.2">
      <c r="A7" t="s">
        <v>154</v>
      </c>
      <c r="B7" t="s">
        <v>12</v>
      </c>
      <c r="C7" s="157">
        <v>0.77</v>
      </c>
      <c r="D7" s="157">
        <v>0.78</v>
      </c>
      <c r="E7" s="157">
        <v>0.8</v>
      </c>
      <c r="F7" s="157">
        <v>0.8</v>
      </c>
      <c r="G7" s="157">
        <v>0.78</v>
      </c>
      <c r="H7" s="157">
        <v>0.66</v>
      </c>
      <c r="I7" s="157">
        <v>0.69</v>
      </c>
      <c r="J7" s="157">
        <v>0.69</v>
      </c>
      <c r="K7" s="157">
        <v>0.72</v>
      </c>
      <c r="L7" s="157">
        <v>0.71</v>
      </c>
      <c r="M7" s="157">
        <v>0.68</v>
      </c>
      <c r="N7" s="157">
        <v>0.7</v>
      </c>
      <c r="O7" s="157">
        <v>0.65</v>
      </c>
      <c r="P7" s="157">
        <v>0.75</v>
      </c>
      <c r="Q7" s="157">
        <v>0.74</v>
      </c>
      <c r="R7" s="157">
        <v>0.77</v>
      </c>
      <c r="S7" s="157">
        <v>0.83</v>
      </c>
      <c r="T7" s="157">
        <v>0.85</v>
      </c>
      <c r="U7" s="157">
        <v>0.83</v>
      </c>
      <c r="V7" s="157">
        <v>0.88</v>
      </c>
    </row>
    <row r="8" spans="1:22" x14ac:dyDescent="0.2">
      <c r="A8" t="s">
        <v>154</v>
      </c>
      <c r="B8" t="s">
        <v>13</v>
      </c>
      <c r="C8" s="157">
        <v>0.28000000000000003</v>
      </c>
      <c r="D8" s="157">
        <v>0.25</v>
      </c>
      <c r="E8" s="157">
        <v>0.27</v>
      </c>
      <c r="F8" s="157">
        <v>0.28000000000000003</v>
      </c>
      <c r="G8" s="157">
        <v>0.28999999999999998</v>
      </c>
      <c r="H8" s="157">
        <v>0.32</v>
      </c>
      <c r="I8" s="157">
        <v>0.17</v>
      </c>
      <c r="J8" s="157">
        <v>0.2</v>
      </c>
      <c r="K8" s="157">
        <v>0.2</v>
      </c>
      <c r="L8" s="157">
        <v>0.22</v>
      </c>
      <c r="M8" s="157">
        <v>0.61</v>
      </c>
      <c r="N8" s="157">
        <v>0.66</v>
      </c>
      <c r="O8" s="157">
        <v>0.52</v>
      </c>
      <c r="P8" s="157">
        <v>0.47</v>
      </c>
      <c r="Q8" s="157">
        <v>0.48</v>
      </c>
      <c r="R8" s="157">
        <v>0.53</v>
      </c>
      <c r="S8" s="157">
        <v>0.49</v>
      </c>
      <c r="T8" s="157">
        <v>0.55000000000000004</v>
      </c>
      <c r="U8" s="157">
        <v>0.5</v>
      </c>
      <c r="V8" s="157">
        <v>0.61</v>
      </c>
    </row>
    <row r="9" spans="1:22" x14ac:dyDescent="0.2">
      <c r="A9" t="s">
        <v>142</v>
      </c>
      <c r="B9" t="s">
        <v>0</v>
      </c>
      <c r="C9" s="157">
        <v>1</v>
      </c>
      <c r="D9" s="157">
        <v>1</v>
      </c>
      <c r="E9" s="157">
        <v>1</v>
      </c>
      <c r="F9" s="157">
        <v>1</v>
      </c>
      <c r="G9" s="157">
        <v>1</v>
      </c>
      <c r="H9" s="157">
        <v>1</v>
      </c>
      <c r="I9" s="157">
        <v>1</v>
      </c>
      <c r="J9" s="157">
        <v>1</v>
      </c>
      <c r="K9" s="157">
        <v>1</v>
      </c>
      <c r="L9" s="157">
        <v>1</v>
      </c>
      <c r="M9" s="157">
        <v>1</v>
      </c>
      <c r="N9" s="157">
        <v>1</v>
      </c>
      <c r="O9" s="157">
        <v>1</v>
      </c>
      <c r="P9" s="157">
        <v>1</v>
      </c>
      <c r="Q9" s="157">
        <v>1</v>
      </c>
      <c r="R9" s="157">
        <v>1</v>
      </c>
      <c r="S9" s="157">
        <v>1</v>
      </c>
      <c r="T9" s="157">
        <v>1</v>
      </c>
      <c r="U9" s="157">
        <v>1</v>
      </c>
      <c r="V9" s="157">
        <v>1</v>
      </c>
    </row>
    <row r="10" spans="1:22" x14ac:dyDescent="0.2">
      <c r="A10" t="s">
        <v>142</v>
      </c>
      <c r="B10" t="s">
        <v>10</v>
      </c>
      <c r="C10" s="157">
        <v>0.79</v>
      </c>
      <c r="D10" s="157">
        <v>0.77</v>
      </c>
      <c r="E10" s="157">
        <v>0.81</v>
      </c>
      <c r="F10" s="157">
        <v>0.56999999999999995</v>
      </c>
      <c r="G10" s="157">
        <v>0.54</v>
      </c>
      <c r="H10" s="157">
        <v>0.67</v>
      </c>
      <c r="I10" s="157">
        <v>0.69</v>
      </c>
      <c r="J10" s="157">
        <v>0.69</v>
      </c>
      <c r="K10" s="157">
        <v>0.71</v>
      </c>
      <c r="L10" s="157">
        <v>0.71</v>
      </c>
      <c r="M10" s="157">
        <v>0.72</v>
      </c>
      <c r="N10" s="157">
        <v>0.7</v>
      </c>
      <c r="O10" s="157">
        <v>0.57999999999999996</v>
      </c>
      <c r="P10" s="157">
        <v>0.82</v>
      </c>
      <c r="Q10" s="157">
        <v>0.76</v>
      </c>
      <c r="R10" s="157">
        <v>0.53</v>
      </c>
      <c r="S10" s="157">
        <v>0.47</v>
      </c>
      <c r="T10" s="157">
        <v>1</v>
      </c>
      <c r="U10" s="157">
        <v>1</v>
      </c>
      <c r="V10" s="157">
        <v>0.3</v>
      </c>
    </row>
    <row r="11" spans="1:22" x14ac:dyDescent="0.2">
      <c r="A11" t="s">
        <v>142</v>
      </c>
      <c r="B11" t="s">
        <v>11</v>
      </c>
      <c r="C11" s="157">
        <v>0.97</v>
      </c>
      <c r="D11" s="157">
        <v>0.98</v>
      </c>
      <c r="E11" s="157">
        <v>0.98</v>
      </c>
      <c r="F11" s="157">
        <v>0.98</v>
      </c>
      <c r="G11" s="157">
        <v>0.98</v>
      </c>
      <c r="H11" s="157">
        <v>0.96</v>
      </c>
      <c r="I11" s="157">
        <v>0.97</v>
      </c>
      <c r="J11" s="157">
        <v>0.96</v>
      </c>
      <c r="K11" s="157">
        <v>0.96</v>
      </c>
      <c r="L11" s="157">
        <v>0.96</v>
      </c>
      <c r="M11" s="157">
        <v>0.94</v>
      </c>
      <c r="N11" s="157">
        <v>0.97</v>
      </c>
      <c r="O11" s="157">
        <v>0.97</v>
      </c>
      <c r="P11" s="157">
        <v>0.96</v>
      </c>
      <c r="Q11" s="157">
        <v>0.98</v>
      </c>
      <c r="R11" s="157">
        <v>0.97</v>
      </c>
      <c r="S11" s="157">
        <v>0.96</v>
      </c>
      <c r="T11" s="157">
        <v>1</v>
      </c>
      <c r="U11" s="157">
        <v>1</v>
      </c>
      <c r="V11" s="157">
        <v>0.99</v>
      </c>
    </row>
    <row r="12" spans="1:22" x14ac:dyDescent="0.2">
      <c r="A12" t="s">
        <v>142</v>
      </c>
      <c r="B12" t="s">
        <v>12</v>
      </c>
      <c r="C12" s="157">
        <v>0.65</v>
      </c>
      <c r="D12" s="157">
        <v>0.69</v>
      </c>
      <c r="E12" s="157">
        <v>0.77</v>
      </c>
      <c r="F12" s="157">
        <v>0.77</v>
      </c>
      <c r="G12" s="157">
        <v>0.64</v>
      </c>
      <c r="H12" s="157">
        <v>0.57999999999999996</v>
      </c>
      <c r="I12" s="157">
        <v>0.59</v>
      </c>
      <c r="J12" s="157">
        <v>0.65</v>
      </c>
      <c r="K12" s="157">
        <v>0.64</v>
      </c>
      <c r="L12" s="157">
        <v>0.68</v>
      </c>
      <c r="M12" s="157">
        <v>0.7</v>
      </c>
      <c r="N12" s="157">
        <v>0.73</v>
      </c>
      <c r="O12" s="157">
        <v>0.72</v>
      </c>
      <c r="P12" s="157">
        <v>0.81</v>
      </c>
      <c r="Q12" s="157">
        <v>0.77</v>
      </c>
      <c r="R12" s="157">
        <v>0.76</v>
      </c>
      <c r="S12" s="157">
        <v>0.78</v>
      </c>
      <c r="T12" s="157">
        <v>1</v>
      </c>
      <c r="U12" s="157">
        <v>1</v>
      </c>
      <c r="V12" s="157">
        <v>0.83</v>
      </c>
    </row>
    <row r="13" spans="1:22" x14ac:dyDescent="0.2">
      <c r="A13" t="s">
        <v>142</v>
      </c>
      <c r="B13" t="s">
        <v>13</v>
      </c>
      <c r="C13" s="157">
        <v>0.23</v>
      </c>
      <c r="D13" s="157">
        <v>0.27</v>
      </c>
      <c r="E13" s="157">
        <v>0.28000000000000003</v>
      </c>
      <c r="F13" s="157">
        <v>0.26</v>
      </c>
      <c r="G13" s="157">
        <v>0.28000000000000003</v>
      </c>
      <c r="H13" s="157">
        <v>0.31</v>
      </c>
      <c r="I13" s="157">
        <v>0.2</v>
      </c>
      <c r="J13" s="157">
        <v>0.11</v>
      </c>
      <c r="K13" s="157">
        <v>0.12</v>
      </c>
      <c r="L13" s="157">
        <v>0.14000000000000001</v>
      </c>
      <c r="M13" s="157">
        <v>0.57999999999999996</v>
      </c>
      <c r="N13" s="157">
        <v>0.55000000000000004</v>
      </c>
      <c r="O13" s="157">
        <v>0.55000000000000004</v>
      </c>
      <c r="P13" s="157">
        <v>0.49</v>
      </c>
      <c r="Q13" s="157">
        <v>0.42</v>
      </c>
      <c r="R13" s="157">
        <v>0.43</v>
      </c>
      <c r="S13" s="157">
        <v>0.44</v>
      </c>
      <c r="T13" s="157">
        <v>1</v>
      </c>
      <c r="U13" s="157">
        <v>1</v>
      </c>
      <c r="V13" s="157">
        <v>0.44</v>
      </c>
    </row>
    <row r="14" spans="1:22" x14ac:dyDescent="0.2">
      <c r="A14" t="s">
        <v>79</v>
      </c>
      <c r="B14" t="s">
        <v>0</v>
      </c>
      <c r="C14" s="157">
        <v>1</v>
      </c>
      <c r="D14" s="157">
        <v>1</v>
      </c>
      <c r="E14" s="157">
        <v>1</v>
      </c>
      <c r="F14" s="157">
        <v>1</v>
      </c>
      <c r="G14" s="157">
        <v>1</v>
      </c>
      <c r="H14" s="157">
        <v>1</v>
      </c>
      <c r="I14" s="157">
        <v>1</v>
      </c>
      <c r="J14" s="157">
        <v>1</v>
      </c>
      <c r="K14" s="157">
        <v>1</v>
      </c>
      <c r="L14" s="157">
        <v>1</v>
      </c>
      <c r="M14" s="157">
        <v>1</v>
      </c>
      <c r="N14" s="157">
        <v>1</v>
      </c>
      <c r="O14" s="157">
        <v>1</v>
      </c>
      <c r="P14" s="157">
        <v>1</v>
      </c>
      <c r="Q14" s="157">
        <v>1</v>
      </c>
      <c r="R14" s="157">
        <v>1</v>
      </c>
      <c r="S14" s="157">
        <v>1</v>
      </c>
      <c r="T14" s="157">
        <v>1</v>
      </c>
      <c r="U14" s="157">
        <v>1</v>
      </c>
      <c r="V14" s="157">
        <v>1</v>
      </c>
    </row>
    <row r="15" spans="1:22" x14ac:dyDescent="0.2">
      <c r="A15" t="s">
        <v>79</v>
      </c>
      <c r="B15" t="s">
        <v>10</v>
      </c>
      <c r="C15" s="157">
        <v>0.57999999999999996</v>
      </c>
      <c r="D15" s="157">
        <v>0.57999999999999996</v>
      </c>
      <c r="E15" s="157">
        <v>0.66</v>
      </c>
      <c r="F15" s="157">
        <v>0.59</v>
      </c>
      <c r="G15" s="157">
        <v>0.71</v>
      </c>
      <c r="H15" s="157">
        <v>0.7</v>
      </c>
      <c r="I15" s="157">
        <v>0.65</v>
      </c>
      <c r="J15" s="157">
        <v>0.7</v>
      </c>
      <c r="K15" s="157">
        <v>0.66</v>
      </c>
      <c r="L15" s="157">
        <v>0.6</v>
      </c>
      <c r="M15" s="157">
        <v>0.79</v>
      </c>
      <c r="N15" s="157">
        <v>0.84</v>
      </c>
      <c r="O15" s="157">
        <v>0.8</v>
      </c>
      <c r="P15" s="157">
        <v>0.77</v>
      </c>
      <c r="Q15" s="157">
        <v>0.64</v>
      </c>
      <c r="R15" s="157">
        <v>0.78</v>
      </c>
      <c r="S15" s="157">
        <v>0.69</v>
      </c>
      <c r="T15" s="157">
        <v>0.81</v>
      </c>
      <c r="U15" s="157">
        <v>0.73</v>
      </c>
      <c r="V15" s="157">
        <v>0.79</v>
      </c>
    </row>
    <row r="16" spans="1:22" x14ac:dyDescent="0.2">
      <c r="A16" t="s">
        <v>79</v>
      </c>
      <c r="B16" t="s">
        <v>11</v>
      </c>
      <c r="C16" s="157">
        <v>0.91</v>
      </c>
      <c r="D16" s="157">
        <v>0.98</v>
      </c>
      <c r="E16" s="157">
        <v>0.98</v>
      </c>
      <c r="F16" s="157">
        <v>0.99</v>
      </c>
      <c r="G16" s="157">
        <v>0.99</v>
      </c>
      <c r="H16" s="157">
        <v>0.96</v>
      </c>
      <c r="I16" s="157">
        <v>0.98</v>
      </c>
      <c r="J16" s="157">
        <v>0.97</v>
      </c>
      <c r="K16" s="157">
        <v>0.97</v>
      </c>
      <c r="L16" s="157">
        <v>0.98</v>
      </c>
      <c r="M16" s="157">
        <v>0.99</v>
      </c>
      <c r="N16" s="157">
        <v>0.97</v>
      </c>
      <c r="O16" s="157">
        <v>0.99</v>
      </c>
      <c r="P16" s="157">
        <v>0.93</v>
      </c>
      <c r="Q16" s="157">
        <v>0.95</v>
      </c>
      <c r="R16" s="157">
        <v>0.95</v>
      </c>
      <c r="S16" s="157">
        <v>0.98</v>
      </c>
      <c r="T16" s="157">
        <v>0.99</v>
      </c>
      <c r="U16" s="157">
        <v>0.98</v>
      </c>
      <c r="V16" s="157">
        <v>1</v>
      </c>
    </row>
    <row r="17" spans="1:22" x14ac:dyDescent="0.2">
      <c r="A17" t="s">
        <v>79</v>
      </c>
      <c r="B17" t="s">
        <v>12</v>
      </c>
      <c r="C17" s="157">
        <v>0.75</v>
      </c>
      <c r="D17" s="157">
        <v>0.8</v>
      </c>
      <c r="E17" s="157">
        <v>0.8</v>
      </c>
      <c r="F17" s="157">
        <v>0.8</v>
      </c>
      <c r="G17" s="157">
        <v>0.8</v>
      </c>
      <c r="H17" s="157">
        <v>0.7</v>
      </c>
      <c r="I17" s="157">
        <v>0.73</v>
      </c>
      <c r="J17" s="157">
        <v>0.72</v>
      </c>
      <c r="K17" s="157">
        <v>0.7</v>
      </c>
      <c r="L17" s="157">
        <v>0.72</v>
      </c>
      <c r="M17" s="157">
        <v>0.71</v>
      </c>
      <c r="N17" s="157">
        <v>0.72</v>
      </c>
      <c r="O17" s="157">
        <v>0.74</v>
      </c>
      <c r="P17" s="157">
        <v>0.84</v>
      </c>
      <c r="Q17" s="157">
        <v>0.69</v>
      </c>
      <c r="R17" s="157">
        <v>0.75</v>
      </c>
      <c r="S17" s="157">
        <v>0.89</v>
      </c>
      <c r="T17" s="157">
        <v>0.87</v>
      </c>
      <c r="U17" s="157">
        <v>0.85</v>
      </c>
      <c r="V17" s="157">
        <v>0.89</v>
      </c>
    </row>
    <row r="18" spans="1:22" x14ac:dyDescent="0.2">
      <c r="A18" t="s">
        <v>79</v>
      </c>
      <c r="B18" t="s">
        <v>13</v>
      </c>
      <c r="C18" s="157">
        <v>0.31</v>
      </c>
      <c r="D18" s="157">
        <v>0.31</v>
      </c>
      <c r="E18" s="157">
        <v>0.34</v>
      </c>
      <c r="F18" s="157">
        <v>0.3</v>
      </c>
      <c r="G18" s="157">
        <v>0.37</v>
      </c>
      <c r="H18" s="157">
        <v>0.38</v>
      </c>
      <c r="I18" s="157">
        <v>0.2</v>
      </c>
      <c r="J18" s="157">
        <v>0.25</v>
      </c>
      <c r="K18" s="157">
        <v>0.24</v>
      </c>
      <c r="L18" s="157">
        <v>0.31</v>
      </c>
      <c r="M18" s="157">
        <v>0.51</v>
      </c>
      <c r="N18" s="157">
        <v>0.62</v>
      </c>
      <c r="O18" s="157">
        <v>0.52</v>
      </c>
      <c r="P18" s="157">
        <v>0.44</v>
      </c>
      <c r="Q18" s="157">
        <v>0.44</v>
      </c>
      <c r="R18" s="157">
        <v>0.5</v>
      </c>
      <c r="S18" s="157">
        <v>0.53</v>
      </c>
      <c r="T18" s="157">
        <v>0.52</v>
      </c>
      <c r="U18" s="157">
        <v>0.6</v>
      </c>
      <c r="V18" s="157">
        <v>0.72</v>
      </c>
    </row>
    <row r="19" spans="1:22" x14ac:dyDescent="0.2">
      <c r="A19" t="s">
        <v>80</v>
      </c>
      <c r="B19" t="s">
        <v>0</v>
      </c>
      <c r="C19" s="157">
        <v>1</v>
      </c>
      <c r="D19" s="157">
        <v>1</v>
      </c>
      <c r="E19" s="157">
        <v>1</v>
      </c>
      <c r="F19" s="157">
        <v>1</v>
      </c>
      <c r="G19" s="157">
        <v>1</v>
      </c>
      <c r="H19" s="157">
        <v>1</v>
      </c>
      <c r="I19" s="157">
        <v>1</v>
      </c>
      <c r="J19" s="157">
        <v>1</v>
      </c>
      <c r="K19" s="157">
        <v>1</v>
      </c>
      <c r="L19" s="157">
        <v>1</v>
      </c>
      <c r="M19" s="157">
        <v>1</v>
      </c>
      <c r="N19" s="157">
        <v>1</v>
      </c>
      <c r="O19" s="157">
        <v>1</v>
      </c>
      <c r="P19" s="157">
        <v>1</v>
      </c>
      <c r="Q19" s="157">
        <v>1</v>
      </c>
      <c r="R19" s="157">
        <v>1</v>
      </c>
      <c r="S19" s="157">
        <v>1</v>
      </c>
      <c r="T19" s="157">
        <v>1</v>
      </c>
      <c r="U19" s="157">
        <v>1</v>
      </c>
      <c r="V19" s="157">
        <v>1</v>
      </c>
    </row>
    <row r="20" spans="1:22" x14ac:dyDescent="0.2">
      <c r="A20" t="s">
        <v>80</v>
      </c>
      <c r="B20" t="s">
        <v>10</v>
      </c>
      <c r="C20" s="157">
        <v>0.6</v>
      </c>
      <c r="D20" s="157">
        <v>0.57999999999999996</v>
      </c>
      <c r="E20" s="157">
        <v>0.61</v>
      </c>
      <c r="F20" s="157">
        <v>0.59</v>
      </c>
      <c r="G20" s="157">
        <v>0.71</v>
      </c>
      <c r="H20" s="157">
        <v>0.71</v>
      </c>
      <c r="I20" s="157">
        <v>0.65</v>
      </c>
      <c r="J20" s="157">
        <v>0.7</v>
      </c>
      <c r="K20" s="157">
        <v>0.61</v>
      </c>
      <c r="L20" s="157">
        <v>0.62</v>
      </c>
      <c r="M20" s="157">
        <v>0.8</v>
      </c>
      <c r="N20" s="157">
        <v>0.8</v>
      </c>
      <c r="O20" s="157">
        <v>0.75</v>
      </c>
      <c r="P20" s="157">
        <v>0.79</v>
      </c>
      <c r="Q20" s="157">
        <v>0.66</v>
      </c>
      <c r="R20" s="157">
        <v>0.68</v>
      </c>
      <c r="S20" s="157">
        <v>0.7</v>
      </c>
      <c r="T20" s="157">
        <v>0.82</v>
      </c>
      <c r="U20" s="157">
        <v>0.74</v>
      </c>
      <c r="V20" s="157">
        <v>0.81</v>
      </c>
    </row>
    <row r="21" spans="1:22" x14ac:dyDescent="0.2">
      <c r="A21" t="s">
        <v>80</v>
      </c>
      <c r="B21" t="s">
        <v>11</v>
      </c>
      <c r="C21" s="157">
        <v>0.91</v>
      </c>
      <c r="D21" s="157">
        <v>0.93</v>
      </c>
      <c r="E21" s="157">
        <v>0.98</v>
      </c>
      <c r="F21" s="157">
        <v>0.99</v>
      </c>
      <c r="G21" s="157">
        <v>0.99</v>
      </c>
      <c r="H21" s="157">
        <v>0.95</v>
      </c>
      <c r="I21" s="157">
        <v>0.98</v>
      </c>
      <c r="J21" s="157">
        <v>0.98</v>
      </c>
      <c r="K21" s="157">
        <v>0.97</v>
      </c>
      <c r="L21" s="157">
        <v>0.98</v>
      </c>
      <c r="M21" s="157">
        <v>0.99</v>
      </c>
      <c r="N21" s="157">
        <v>0.99</v>
      </c>
      <c r="O21" s="157">
        <v>0.99</v>
      </c>
      <c r="P21" s="157">
        <v>0.97</v>
      </c>
      <c r="Q21" s="157">
        <v>0.95</v>
      </c>
      <c r="R21" s="157">
        <v>0.94</v>
      </c>
      <c r="S21" s="157">
        <v>0.98</v>
      </c>
      <c r="T21" s="157">
        <v>0.99</v>
      </c>
      <c r="U21" s="157">
        <v>0.98</v>
      </c>
      <c r="V21" s="157">
        <v>1</v>
      </c>
    </row>
    <row r="22" spans="1:22" x14ac:dyDescent="0.2">
      <c r="A22" t="s">
        <v>80</v>
      </c>
      <c r="B22" t="s">
        <v>12</v>
      </c>
      <c r="C22" s="157">
        <v>0.65</v>
      </c>
      <c r="D22" s="157">
        <v>0.73</v>
      </c>
      <c r="E22" s="157">
        <v>0.71</v>
      </c>
      <c r="F22" s="157">
        <v>0.72</v>
      </c>
      <c r="G22" s="157">
        <v>0.7</v>
      </c>
      <c r="H22" s="157">
        <v>0.61</v>
      </c>
      <c r="I22" s="157">
        <v>0.64</v>
      </c>
      <c r="J22" s="157">
        <v>0.64</v>
      </c>
      <c r="K22" s="157">
        <v>0.62</v>
      </c>
      <c r="L22" s="157">
        <v>0.67</v>
      </c>
      <c r="M22" s="157">
        <v>0.67</v>
      </c>
      <c r="N22" s="157">
        <v>0.71</v>
      </c>
      <c r="O22" s="157">
        <v>0.67</v>
      </c>
      <c r="P22" s="157">
        <v>0.76</v>
      </c>
      <c r="Q22" s="157">
        <v>0.69</v>
      </c>
      <c r="R22" s="157">
        <v>0.71</v>
      </c>
      <c r="S22" s="157">
        <v>0.87</v>
      </c>
      <c r="T22" s="157">
        <v>0.86</v>
      </c>
      <c r="U22" s="157">
        <v>0.84</v>
      </c>
      <c r="V22" s="157">
        <v>0.86</v>
      </c>
    </row>
    <row r="23" spans="1:22" ht="10.5" customHeight="1" x14ac:dyDescent="0.2">
      <c r="A23" t="s">
        <v>80</v>
      </c>
      <c r="B23" t="s">
        <v>13</v>
      </c>
      <c r="C23" s="157">
        <v>0.31</v>
      </c>
      <c r="D23" s="157">
        <v>0.28000000000000003</v>
      </c>
      <c r="E23" s="157">
        <v>0.33</v>
      </c>
      <c r="F23" s="157">
        <v>0.3</v>
      </c>
      <c r="G23" s="157">
        <v>0.34</v>
      </c>
      <c r="H23" s="157">
        <v>0.36</v>
      </c>
      <c r="I23" s="157">
        <v>0.18</v>
      </c>
      <c r="J23" s="157">
        <v>0.24</v>
      </c>
      <c r="K23" s="157">
        <v>0.23</v>
      </c>
      <c r="L23" s="157">
        <v>0.28000000000000003</v>
      </c>
      <c r="M23" s="157">
        <v>0.51</v>
      </c>
      <c r="N23" s="157">
        <v>0.54</v>
      </c>
      <c r="O23" s="157">
        <v>0.49</v>
      </c>
      <c r="P23" s="157">
        <v>0.44</v>
      </c>
      <c r="Q23" s="157">
        <v>0.48</v>
      </c>
      <c r="R23" s="157">
        <v>0.54</v>
      </c>
      <c r="S23" s="157">
        <v>0.54</v>
      </c>
      <c r="T23" s="157">
        <v>0.57999999999999996</v>
      </c>
      <c r="U23" s="157">
        <v>0.57999999999999996</v>
      </c>
      <c r="V23" s="157">
        <v>0.69</v>
      </c>
    </row>
    <row r="24" spans="1:22" ht="15.5" customHeight="1" x14ac:dyDescent="0.2">
      <c r="A24" s="70" t="s">
        <v>149</v>
      </c>
    </row>
    <row r="29" spans="1:22" ht="11.5" x14ac:dyDescent="0.2">
      <c r="N29" s="57"/>
    </row>
    <row r="30" spans="1:22" ht="11.5" x14ac:dyDescent="0.2">
      <c r="N30" s="58"/>
    </row>
    <row r="31" spans="1:22" x14ac:dyDescent="0.2">
      <c r="N31" s="20"/>
      <c r="O31" s="20"/>
      <c r="P31" s="20"/>
      <c r="Q31" s="20"/>
      <c r="R31" s="20"/>
      <c r="S31" s="20"/>
      <c r="T31" s="20"/>
    </row>
    <row r="32" spans="1:22" x14ac:dyDescent="0.2">
      <c r="N32" s="20"/>
      <c r="O32" s="20"/>
      <c r="P32" s="20"/>
      <c r="Q32" s="20"/>
      <c r="R32" s="20"/>
      <c r="S32" s="20"/>
      <c r="T32" s="20"/>
    </row>
    <row r="33" spans="14:20" x14ac:dyDescent="0.2">
      <c r="N33" s="20"/>
      <c r="O33" s="20"/>
      <c r="P33" s="20"/>
      <c r="Q33" s="20"/>
      <c r="R33" s="20"/>
      <c r="S33" s="20"/>
      <c r="T33" s="20"/>
    </row>
    <row r="34" spans="14:20" x14ac:dyDescent="0.2">
      <c r="N34" s="20"/>
      <c r="O34" s="20"/>
      <c r="P34" s="20"/>
      <c r="Q34" s="20"/>
      <c r="R34" s="20"/>
      <c r="S34" s="20"/>
      <c r="T34" s="20"/>
    </row>
    <row r="35" spans="14:20" x14ac:dyDescent="0.2">
      <c r="N35" s="20"/>
      <c r="O35" s="20"/>
      <c r="P35" s="20"/>
      <c r="Q35" s="20"/>
      <c r="R35" s="20"/>
      <c r="S35" s="20"/>
      <c r="T35" s="20"/>
    </row>
    <row r="36" spans="14:20" x14ac:dyDescent="0.2">
      <c r="N36" s="20"/>
      <c r="O36" s="20"/>
      <c r="P36" s="20"/>
      <c r="Q36" s="20"/>
      <c r="R36" s="20"/>
      <c r="S36" s="20"/>
      <c r="T36" s="20"/>
    </row>
    <row r="37" spans="14:20" x14ac:dyDescent="0.2">
      <c r="N37" s="20"/>
      <c r="O37" s="20"/>
      <c r="P37" s="20"/>
      <c r="Q37" s="20"/>
      <c r="R37" s="20"/>
      <c r="S37" s="20"/>
      <c r="T37" s="20"/>
    </row>
    <row r="38" spans="14:20" x14ac:dyDescent="0.2">
      <c r="N38" s="20"/>
      <c r="O38" s="20"/>
      <c r="P38" s="20"/>
      <c r="Q38" s="20"/>
      <c r="R38" s="20"/>
      <c r="S38" s="20"/>
      <c r="T38" s="20"/>
    </row>
    <row r="39" spans="14:20" x14ac:dyDescent="0.2">
      <c r="N39" s="20"/>
      <c r="O39" s="20"/>
      <c r="P39" s="20"/>
      <c r="Q39" s="20"/>
      <c r="R39" s="20"/>
      <c r="S39" s="20"/>
      <c r="T39" s="20"/>
    </row>
    <row r="40" spans="14:20" x14ac:dyDescent="0.2">
      <c r="N40" s="20"/>
      <c r="O40" s="20"/>
      <c r="P40" s="20"/>
      <c r="Q40" s="20"/>
      <c r="R40" s="20"/>
      <c r="S40" s="20"/>
      <c r="T40" s="20"/>
    </row>
    <row r="41" spans="14:20" x14ac:dyDescent="0.2">
      <c r="N41" s="20"/>
      <c r="O41" s="20"/>
      <c r="P41" s="20"/>
      <c r="Q41" s="20"/>
      <c r="R41" s="20"/>
      <c r="S41" s="20"/>
      <c r="T41" s="20"/>
    </row>
    <row r="42" spans="14:20" x14ac:dyDescent="0.2">
      <c r="N42" s="20"/>
      <c r="O42" s="20"/>
      <c r="P42" s="20"/>
      <c r="Q42" s="20"/>
      <c r="R42" s="20"/>
      <c r="S42" s="20"/>
      <c r="T42" s="20"/>
    </row>
    <row r="43" spans="14:20" x14ac:dyDescent="0.2">
      <c r="N43" s="20"/>
      <c r="O43" s="20"/>
      <c r="P43" s="20"/>
      <c r="Q43" s="20"/>
      <c r="R43" s="20"/>
      <c r="S43" s="20"/>
      <c r="T43" s="20"/>
    </row>
    <row r="44" spans="14:20" x14ac:dyDescent="0.2">
      <c r="N44" s="20"/>
      <c r="O44" s="20"/>
      <c r="P44" s="20"/>
      <c r="Q44" s="20"/>
      <c r="R44" s="20"/>
      <c r="S44" s="20"/>
      <c r="T44" s="20"/>
    </row>
    <row r="45" spans="14:20" x14ac:dyDescent="0.2">
      <c r="N45" s="20"/>
      <c r="O45" s="20"/>
      <c r="P45" s="20"/>
      <c r="Q45" s="20"/>
      <c r="R45" s="20"/>
      <c r="S45" s="20"/>
      <c r="T45" s="20"/>
    </row>
    <row r="46" spans="14:20" x14ac:dyDescent="0.2">
      <c r="N46" s="20"/>
      <c r="O46" s="20"/>
      <c r="P46" s="20"/>
      <c r="Q46" s="20"/>
      <c r="R46" s="20"/>
      <c r="S46" s="20"/>
      <c r="T46" s="20"/>
    </row>
    <row r="47" spans="14:20" x14ac:dyDescent="0.2">
      <c r="N47" s="20"/>
      <c r="O47" s="20"/>
      <c r="P47" s="20"/>
      <c r="Q47" s="20"/>
      <c r="R47" s="20"/>
      <c r="S47" s="20"/>
      <c r="T47" s="20"/>
    </row>
  </sheetData>
  <phoneticPr fontId="34" type="noConversion"/>
  <hyperlinks>
    <hyperlink ref="A24" location="Innehåll!A1" display="Tillbaka till innehållsförteckning" xr:uid="{5A880997-F1D7-43D7-A923-D72708119AFF}"/>
  </hyperlinks>
  <pageMargins left="0.7" right="0.7" top="0.75" bottom="0.75" header="0.3" footer="0.3"/>
  <pageSetup paperSize="9" orientation="portrait" r:id="rId1"/>
  <drawing r:id="rId2"/>
  <tableParts count="1">
    <tablePart r:id="rId3"/>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EBBA1-9CDC-4FF6-B506-2EAF5B28B106}">
  <dimension ref="A1:M44"/>
  <sheetViews>
    <sheetView showGridLines="0" zoomScaleNormal="100" workbookViewId="0"/>
  </sheetViews>
  <sheetFormatPr defaultColWidth="9.33203125" defaultRowHeight="10" x14ac:dyDescent="0.2"/>
  <cols>
    <col min="1" max="1" width="39" customWidth="1"/>
    <col min="2" max="7" width="13.109375" customWidth="1"/>
    <col min="8" max="10" width="13.6640625" customWidth="1"/>
    <col min="11" max="11" width="13.109375" customWidth="1"/>
    <col min="12" max="13" width="13.44140625" customWidth="1"/>
  </cols>
  <sheetData>
    <row r="1" spans="1:13" ht="11.5" x14ac:dyDescent="0.2">
      <c r="A1" s="2" t="s">
        <v>262</v>
      </c>
      <c r="B1" s="19"/>
      <c r="C1" s="19"/>
      <c r="D1" s="19"/>
      <c r="E1" s="19"/>
      <c r="F1" s="19"/>
      <c r="G1" s="19"/>
      <c r="H1" s="19"/>
      <c r="I1" s="19"/>
      <c r="J1" s="19"/>
      <c r="K1" s="19"/>
      <c r="L1" s="19"/>
      <c r="M1" s="19"/>
    </row>
    <row r="2" spans="1:13" ht="20.5" customHeight="1" x14ac:dyDescent="0.2">
      <c r="A2" s="65" t="s">
        <v>276</v>
      </c>
      <c r="B2" s="19"/>
      <c r="C2" s="19"/>
      <c r="D2" s="19"/>
      <c r="E2" s="19"/>
      <c r="F2" s="19"/>
      <c r="G2" s="78"/>
      <c r="H2" s="19"/>
      <c r="I2" s="19"/>
      <c r="J2" s="19"/>
      <c r="K2" s="19"/>
      <c r="L2" s="19"/>
      <c r="M2" s="19"/>
    </row>
    <row r="3" spans="1:13" ht="10" customHeight="1" x14ac:dyDescent="0.25">
      <c r="A3" s="65"/>
      <c r="C3" s="36"/>
      <c r="D3" s="36"/>
      <c r="E3" s="36"/>
      <c r="F3" s="36"/>
      <c r="G3" s="79" t="s">
        <v>182</v>
      </c>
      <c r="H3" s="36"/>
      <c r="I3" s="36"/>
      <c r="J3" s="36"/>
      <c r="K3" s="36"/>
      <c r="L3" s="19"/>
      <c r="M3" s="19"/>
    </row>
    <row r="4" spans="1:13" ht="10.5" x14ac:dyDescent="0.2">
      <c r="A4" s="41"/>
      <c r="B4" s="167" t="s">
        <v>30</v>
      </c>
      <c r="C4" s="167"/>
      <c r="D4" s="167"/>
      <c r="E4" s="167"/>
      <c r="F4" s="167"/>
      <c r="G4" s="168"/>
      <c r="H4" s="36"/>
      <c r="I4" s="36"/>
      <c r="J4" s="36"/>
      <c r="K4" s="36"/>
      <c r="L4" s="19"/>
      <c r="M4" s="19"/>
    </row>
    <row r="5" spans="1:13" ht="10.5" x14ac:dyDescent="0.25">
      <c r="A5" s="19"/>
      <c r="B5" s="37" t="s">
        <v>31</v>
      </c>
      <c r="C5" s="37"/>
      <c r="D5" s="38"/>
      <c r="E5" s="71" t="s">
        <v>110</v>
      </c>
      <c r="F5" s="37"/>
      <c r="G5" s="38"/>
      <c r="H5" s="23" t="s">
        <v>111</v>
      </c>
      <c r="I5" s="23"/>
      <c r="J5" s="23"/>
      <c r="K5" s="19"/>
      <c r="L5" s="19"/>
      <c r="M5" s="19"/>
    </row>
    <row r="6" spans="1:13" s="28" customFormat="1" ht="30" x14ac:dyDescent="0.2">
      <c r="A6" t="s">
        <v>9</v>
      </c>
      <c r="B6" s="39" t="s">
        <v>165</v>
      </c>
      <c r="C6" s="39" t="s">
        <v>81</v>
      </c>
      <c r="D6" s="40" t="s">
        <v>82</v>
      </c>
      <c r="E6" s="39" t="s">
        <v>84</v>
      </c>
      <c r="F6" s="39" t="s">
        <v>87</v>
      </c>
      <c r="G6" s="40" t="s">
        <v>85</v>
      </c>
      <c r="H6" s="28" t="s">
        <v>88</v>
      </c>
      <c r="I6" s="28" t="s">
        <v>89</v>
      </c>
      <c r="J6" s="28" t="s">
        <v>83</v>
      </c>
      <c r="K6" s="28" t="s">
        <v>86</v>
      </c>
    </row>
    <row r="7" spans="1:13" x14ac:dyDescent="0.2">
      <c r="A7" s="19" t="s">
        <v>0</v>
      </c>
      <c r="B7" s="41">
        <v>31</v>
      </c>
      <c r="C7" s="41">
        <v>31</v>
      </c>
      <c r="D7" s="42">
        <v>0</v>
      </c>
      <c r="E7" s="41">
        <v>2</v>
      </c>
      <c r="F7" s="41">
        <v>0</v>
      </c>
      <c r="G7" s="42">
        <v>0</v>
      </c>
      <c r="H7" s="19">
        <v>0</v>
      </c>
      <c r="I7" s="19">
        <v>0</v>
      </c>
      <c r="J7" s="19">
        <v>0</v>
      </c>
      <c r="K7" s="19">
        <v>33</v>
      </c>
      <c r="L7" s="19"/>
      <c r="M7" s="19"/>
    </row>
    <row r="8" spans="1:13" x14ac:dyDescent="0.2">
      <c r="A8" s="19" t="s">
        <v>10</v>
      </c>
      <c r="B8" s="41">
        <v>14</v>
      </c>
      <c r="C8" s="41">
        <v>12</v>
      </c>
      <c r="D8" s="42">
        <v>2</v>
      </c>
      <c r="E8" s="41">
        <v>3</v>
      </c>
      <c r="F8" s="41">
        <v>1</v>
      </c>
      <c r="G8" s="42">
        <v>0</v>
      </c>
      <c r="H8" s="19">
        <v>3</v>
      </c>
      <c r="I8" s="19">
        <v>2</v>
      </c>
      <c r="J8" s="19">
        <v>0</v>
      </c>
      <c r="K8" s="19">
        <v>23</v>
      </c>
      <c r="L8" s="19"/>
      <c r="M8" s="19"/>
    </row>
    <row r="9" spans="1:13" x14ac:dyDescent="0.2">
      <c r="A9" s="19" t="s">
        <v>11</v>
      </c>
      <c r="B9" s="41">
        <v>40</v>
      </c>
      <c r="C9" s="41">
        <v>32</v>
      </c>
      <c r="D9" s="42">
        <v>8</v>
      </c>
      <c r="E9" s="41">
        <v>1</v>
      </c>
      <c r="F9" s="41">
        <v>0</v>
      </c>
      <c r="G9" s="42">
        <v>2</v>
      </c>
      <c r="H9" s="19">
        <v>1</v>
      </c>
      <c r="I9" s="19">
        <v>0</v>
      </c>
      <c r="J9" s="19">
        <v>0</v>
      </c>
      <c r="K9" s="19">
        <v>44</v>
      </c>
      <c r="L9" s="19"/>
      <c r="M9" s="19"/>
    </row>
    <row r="10" spans="1:13" x14ac:dyDescent="0.2">
      <c r="A10" s="19" t="s">
        <v>12</v>
      </c>
      <c r="B10" s="41">
        <v>83</v>
      </c>
      <c r="C10" s="41">
        <v>65</v>
      </c>
      <c r="D10" s="42">
        <v>18</v>
      </c>
      <c r="E10" s="41">
        <v>1</v>
      </c>
      <c r="F10" s="41">
        <v>3</v>
      </c>
      <c r="G10" s="42">
        <v>13</v>
      </c>
      <c r="H10" s="19">
        <v>5</v>
      </c>
      <c r="I10" s="19">
        <v>4</v>
      </c>
      <c r="J10" s="19">
        <v>0</v>
      </c>
      <c r="K10" s="19">
        <v>109</v>
      </c>
      <c r="L10" s="19"/>
      <c r="M10" s="19"/>
    </row>
    <row r="11" spans="1:13" x14ac:dyDescent="0.2">
      <c r="A11" s="19" t="s">
        <v>35</v>
      </c>
      <c r="B11" s="41">
        <v>15</v>
      </c>
      <c r="C11" s="41">
        <v>12</v>
      </c>
      <c r="D11" s="42">
        <v>3</v>
      </c>
      <c r="E11" s="41">
        <v>0</v>
      </c>
      <c r="F11" s="41">
        <v>0</v>
      </c>
      <c r="G11" s="42">
        <v>3</v>
      </c>
      <c r="H11" s="19">
        <v>0</v>
      </c>
      <c r="I11" s="19">
        <v>0</v>
      </c>
      <c r="J11" s="19">
        <v>0</v>
      </c>
      <c r="K11" s="19">
        <v>18</v>
      </c>
      <c r="L11" s="19"/>
      <c r="M11" s="19"/>
    </row>
    <row r="12" spans="1:13" x14ac:dyDescent="0.2">
      <c r="A12" s="19" t="s">
        <v>34</v>
      </c>
      <c r="B12" s="41">
        <v>167</v>
      </c>
      <c r="C12" s="41">
        <v>127</v>
      </c>
      <c r="D12" s="42">
        <v>40</v>
      </c>
      <c r="E12" s="41">
        <v>3</v>
      </c>
      <c r="F12" s="41">
        <v>21</v>
      </c>
      <c r="G12" s="42">
        <v>82</v>
      </c>
      <c r="H12" s="19">
        <v>24</v>
      </c>
      <c r="I12" s="19">
        <v>5</v>
      </c>
      <c r="J12" s="19">
        <v>2</v>
      </c>
      <c r="K12" s="19">
        <v>304</v>
      </c>
      <c r="L12" s="19"/>
      <c r="M12" s="19"/>
    </row>
    <row r="13" spans="1:13" x14ac:dyDescent="0.2">
      <c r="A13" s="19" t="s">
        <v>32</v>
      </c>
      <c r="B13" s="41">
        <v>226</v>
      </c>
      <c r="C13" s="41">
        <v>170</v>
      </c>
      <c r="D13" s="42">
        <v>56</v>
      </c>
      <c r="E13" s="41">
        <v>15</v>
      </c>
      <c r="F13" s="41">
        <v>22</v>
      </c>
      <c r="G13" s="42">
        <v>99</v>
      </c>
      <c r="H13" s="19">
        <v>57</v>
      </c>
      <c r="I13" s="19">
        <v>23</v>
      </c>
      <c r="J13" s="19">
        <v>4</v>
      </c>
      <c r="K13" s="19">
        <v>446</v>
      </c>
      <c r="L13" s="19"/>
      <c r="M13" s="19"/>
    </row>
    <row r="14" spans="1:13" x14ac:dyDescent="0.2">
      <c r="A14" s="19" t="s">
        <v>33</v>
      </c>
      <c r="B14" s="41">
        <v>5</v>
      </c>
      <c r="C14" s="41">
        <v>5</v>
      </c>
      <c r="D14" s="42">
        <v>0</v>
      </c>
      <c r="E14" s="41">
        <v>0</v>
      </c>
      <c r="F14" s="41">
        <v>0</v>
      </c>
      <c r="G14" s="42">
        <v>3</v>
      </c>
      <c r="H14" s="19">
        <v>1</v>
      </c>
      <c r="I14" s="19">
        <v>1</v>
      </c>
      <c r="J14" s="19">
        <v>0</v>
      </c>
      <c r="K14" s="19">
        <v>10</v>
      </c>
      <c r="L14" s="19"/>
      <c r="M14" s="19"/>
    </row>
    <row r="15" spans="1:13" x14ac:dyDescent="0.2">
      <c r="A15" t="s">
        <v>36</v>
      </c>
      <c r="B15" s="1">
        <v>0</v>
      </c>
      <c r="C15" s="1">
        <v>0</v>
      </c>
      <c r="D15" s="43">
        <v>0</v>
      </c>
      <c r="E15" s="1">
        <v>3</v>
      </c>
      <c r="F15" s="1">
        <v>7</v>
      </c>
      <c r="G15" s="43">
        <v>102</v>
      </c>
      <c r="H15">
        <v>27</v>
      </c>
      <c r="I15">
        <v>20</v>
      </c>
      <c r="J15">
        <v>6</v>
      </c>
      <c r="K15">
        <v>165</v>
      </c>
    </row>
    <row r="16" spans="1:13" ht="10.5" x14ac:dyDescent="0.25">
      <c r="A16" s="4" t="s">
        <v>14</v>
      </c>
      <c r="B16" s="4">
        <v>581</v>
      </c>
      <c r="C16" s="4">
        <v>454</v>
      </c>
      <c r="D16" s="72">
        <v>127</v>
      </c>
      <c r="E16" s="4">
        <v>28</v>
      </c>
      <c r="F16" s="4">
        <v>54</v>
      </c>
      <c r="G16" s="72">
        <v>304</v>
      </c>
      <c r="H16" s="4">
        <v>118</v>
      </c>
      <c r="I16" s="4">
        <v>55</v>
      </c>
      <c r="J16" s="4">
        <v>12</v>
      </c>
      <c r="K16" s="4">
        <v>1152</v>
      </c>
      <c r="M16" s="21"/>
    </row>
    <row r="17" spans="1:12" ht="11.5" x14ac:dyDescent="0.25">
      <c r="A17" s="9" t="s">
        <v>90</v>
      </c>
    </row>
    <row r="18" spans="1:12" ht="13.5" customHeight="1" x14ac:dyDescent="0.2">
      <c r="A18" s="70" t="s">
        <v>149</v>
      </c>
    </row>
    <row r="19" spans="1:12" x14ac:dyDescent="0.2">
      <c r="I19" s="21"/>
    </row>
    <row r="26" spans="1:12" x14ac:dyDescent="0.2">
      <c r="A26" s="1"/>
      <c r="B26" s="1"/>
      <c r="C26" s="1"/>
      <c r="D26" s="1"/>
      <c r="E26" s="1"/>
      <c r="F26" s="1"/>
      <c r="G26" s="1"/>
      <c r="H26" s="1"/>
      <c r="I26" s="1"/>
      <c r="J26" s="1"/>
      <c r="K26" s="1"/>
      <c r="L26" s="1"/>
    </row>
    <row r="27" spans="1:12" x14ac:dyDescent="0.2">
      <c r="A27" s="1"/>
      <c r="B27" s="1"/>
      <c r="C27" s="1"/>
      <c r="D27" s="1"/>
      <c r="E27" s="1"/>
      <c r="F27" s="1"/>
      <c r="G27" s="1"/>
      <c r="H27" s="1"/>
      <c r="I27" s="1"/>
      <c r="J27" s="1"/>
      <c r="K27" s="1"/>
      <c r="L27" s="1"/>
    </row>
    <row r="28" spans="1:12" ht="10.5" x14ac:dyDescent="0.2">
      <c r="A28" s="54"/>
      <c r="B28" s="54"/>
      <c r="C28" s="54"/>
      <c r="D28" s="54"/>
      <c r="E28" s="54"/>
      <c r="F28" s="54"/>
      <c r="G28" s="54"/>
      <c r="H28" s="54"/>
      <c r="I28" s="54"/>
      <c r="J28" s="54"/>
      <c r="K28" s="54"/>
      <c r="L28" s="1"/>
    </row>
    <row r="29" spans="1:12" ht="10.5" x14ac:dyDescent="0.2">
      <c r="A29" s="54"/>
      <c r="B29" s="106"/>
      <c r="C29" s="106"/>
      <c r="D29" s="106"/>
      <c r="E29" s="106"/>
      <c r="F29" s="106"/>
      <c r="G29" s="106"/>
      <c r="H29" s="106"/>
      <c r="I29" s="106"/>
      <c r="J29" s="106"/>
      <c r="K29" s="106"/>
      <c r="L29" s="1"/>
    </row>
    <row r="30" spans="1:12" ht="10.5" x14ac:dyDescent="0.2">
      <c r="A30" s="54"/>
      <c r="B30" s="106"/>
      <c r="C30" s="106"/>
      <c r="D30" s="106"/>
      <c r="E30" s="106"/>
      <c r="F30" s="106"/>
      <c r="G30" s="106"/>
      <c r="H30" s="106"/>
      <c r="I30" s="106"/>
      <c r="J30" s="106"/>
      <c r="K30" s="106"/>
      <c r="L30" s="1"/>
    </row>
    <row r="31" spans="1:12" ht="10.5" x14ac:dyDescent="0.2">
      <c r="A31" s="54"/>
      <c r="B31" s="106"/>
      <c r="C31" s="106"/>
      <c r="D31" s="106"/>
      <c r="E31" s="106"/>
      <c r="F31" s="106"/>
      <c r="G31" s="106"/>
      <c r="H31" s="106"/>
      <c r="I31" s="106"/>
      <c r="J31" s="106"/>
      <c r="K31" s="106"/>
      <c r="L31" s="1"/>
    </row>
    <row r="32" spans="1:12" ht="10.5" x14ac:dyDescent="0.2">
      <c r="A32" s="54"/>
      <c r="B32" s="106"/>
      <c r="C32" s="106"/>
      <c r="D32" s="106"/>
      <c r="E32" s="106"/>
      <c r="F32" s="106"/>
      <c r="G32" s="106"/>
      <c r="H32" s="106"/>
      <c r="I32" s="106"/>
      <c r="J32" s="106"/>
      <c r="K32" s="106"/>
      <c r="L32" s="1"/>
    </row>
    <row r="33" spans="1:12" ht="10.5" x14ac:dyDescent="0.2">
      <c r="A33" s="54"/>
      <c r="B33" s="106"/>
      <c r="C33" s="106"/>
      <c r="D33" s="106"/>
      <c r="E33" s="106"/>
      <c r="F33" s="106"/>
      <c r="G33" s="106"/>
      <c r="H33" s="106"/>
      <c r="I33" s="106"/>
      <c r="J33" s="106"/>
      <c r="K33" s="106"/>
      <c r="L33" s="1"/>
    </row>
    <row r="34" spans="1:12" ht="10.5" x14ac:dyDescent="0.2">
      <c r="A34" s="54"/>
      <c r="B34" s="106"/>
      <c r="C34" s="106"/>
      <c r="D34" s="106"/>
      <c r="E34" s="106"/>
      <c r="F34" s="106"/>
      <c r="G34" s="106"/>
      <c r="H34" s="106"/>
      <c r="I34" s="106"/>
      <c r="J34" s="106"/>
      <c r="K34" s="106"/>
      <c r="L34" s="1"/>
    </row>
    <row r="35" spans="1:12" ht="10.5" x14ac:dyDescent="0.2">
      <c r="A35" s="54"/>
      <c r="B35" s="106"/>
      <c r="C35" s="106"/>
      <c r="D35" s="106"/>
      <c r="E35" s="106"/>
      <c r="F35" s="106"/>
      <c r="G35" s="106"/>
      <c r="H35" s="106"/>
      <c r="I35" s="106"/>
      <c r="J35" s="106"/>
      <c r="K35" s="106"/>
      <c r="L35" s="1"/>
    </row>
    <row r="36" spans="1:12" ht="10.5" x14ac:dyDescent="0.2">
      <c r="A36" s="54"/>
      <c r="B36" s="106"/>
      <c r="C36" s="106"/>
      <c r="D36" s="106"/>
      <c r="E36" s="106"/>
      <c r="F36" s="106"/>
      <c r="G36" s="106"/>
      <c r="H36" s="106"/>
      <c r="I36" s="106"/>
      <c r="J36" s="106"/>
      <c r="K36" s="106"/>
      <c r="L36" s="1"/>
    </row>
    <row r="37" spans="1:12" ht="10.5" x14ac:dyDescent="0.2">
      <c r="A37" s="54"/>
      <c r="B37" s="106"/>
      <c r="C37" s="106"/>
      <c r="D37" s="106"/>
      <c r="E37" s="106"/>
      <c r="F37" s="106"/>
      <c r="G37" s="106"/>
      <c r="H37" s="106"/>
      <c r="I37" s="106"/>
      <c r="J37" s="106"/>
      <c r="K37" s="106"/>
      <c r="L37" s="1"/>
    </row>
    <row r="38" spans="1:12" ht="10.5" x14ac:dyDescent="0.2">
      <c r="A38" s="54"/>
      <c r="B38" s="106"/>
      <c r="C38" s="106"/>
      <c r="D38" s="106"/>
      <c r="E38" s="106"/>
      <c r="F38" s="106"/>
      <c r="G38" s="106"/>
      <c r="H38" s="106"/>
      <c r="I38" s="106"/>
      <c r="J38" s="106"/>
      <c r="K38" s="106"/>
      <c r="L38" s="1"/>
    </row>
    <row r="39" spans="1:12" x14ac:dyDescent="0.2">
      <c r="A39" s="1"/>
      <c r="B39" s="1"/>
      <c r="C39" s="1"/>
      <c r="D39" s="1"/>
      <c r="E39" s="1"/>
      <c r="F39" s="1"/>
      <c r="G39" s="1"/>
      <c r="H39" s="1"/>
      <c r="I39" s="1"/>
      <c r="J39" s="1"/>
      <c r="K39" s="1"/>
      <c r="L39" s="1"/>
    </row>
    <row r="40" spans="1:12" x14ac:dyDescent="0.2">
      <c r="A40" s="1"/>
      <c r="B40" s="1"/>
      <c r="C40" s="1"/>
      <c r="D40" s="1"/>
      <c r="E40" s="1"/>
      <c r="F40" s="1"/>
      <c r="G40" s="1"/>
      <c r="H40" s="1"/>
      <c r="I40" s="1"/>
      <c r="J40" s="1"/>
      <c r="K40" s="1"/>
      <c r="L40" s="1"/>
    </row>
    <row r="41" spans="1:12" x14ac:dyDescent="0.2">
      <c r="A41" s="1"/>
      <c r="B41" s="1"/>
      <c r="C41" s="1"/>
      <c r="D41" s="1"/>
      <c r="E41" s="1"/>
      <c r="F41" s="1"/>
      <c r="G41" s="1"/>
      <c r="H41" s="1"/>
      <c r="I41" s="1"/>
      <c r="J41" s="1"/>
      <c r="K41" s="1"/>
      <c r="L41" s="1"/>
    </row>
    <row r="42" spans="1:12" x14ac:dyDescent="0.2">
      <c r="A42" s="1"/>
      <c r="B42" s="1"/>
      <c r="C42" s="1"/>
      <c r="D42" s="1"/>
      <c r="E42" s="1"/>
      <c r="F42" s="1"/>
      <c r="G42" s="1"/>
      <c r="H42" s="1"/>
      <c r="I42" s="1"/>
      <c r="J42" s="1"/>
      <c r="K42" s="1"/>
      <c r="L42" s="1"/>
    </row>
    <row r="43" spans="1:12" x14ac:dyDescent="0.2">
      <c r="A43" s="1"/>
      <c r="B43" s="1"/>
      <c r="C43" s="1"/>
      <c r="D43" s="1"/>
      <c r="E43" s="1"/>
      <c r="F43" s="1"/>
      <c r="G43" s="1"/>
      <c r="H43" s="1"/>
      <c r="I43" s="1"/>
      <c r="J43" s="1"/>
      <c r="K43" s="1"/>
      <c r="L43" s="1"/>
    </row>
    <row r="44" spans="1:12" x14ac:dyDescent="0.2">
      <c r="A44" s="1"/>
      <c r="B44" s="1"/>
      <c r="C44" s="1"/>
      <c r="D44" s="1"/>
      <c r="E44" s="1"/>
      <c r="F44" s="1"/>
      <c r="G44" s="1"/>
      <c r="H44" s="1"/>
      <c r="I44" s="1"/>
      <c r="J44" s="1"/>
      <c r="K44" s="1"/>
      <c r="L44" s="1"/>
    </row>
  </sheetData>
  <mergeCells count="1">
    <mergeCell ref="B4:G4"/>
  </mergeCells>
  <hyperlinks>
    <hyperlink ref="A18" location="Innehåll!A1" display="Tillbaka till innehållsförteckning" xr:uid="{07CF7433-5D4D-406D-A983-84E6D4685EC1}"/>
  </hyperlinks>
  <pageMargins left="0.7" right="0.7" top="0.75" bottom="0.75" header="0.3" footer="0.3"/>
  <pageSetup paperSize="9" orientation="portrait" r:id="rId1"/>
  <drawing r:id="rId2"/>
  <tableParts count="1">
    <tablePart r:id="rId3"/>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20854-9975-40F7-9E4A-A2B61924ABB9}">
  <dimension ref="A1:BI42"/>
  <sheetViews>
    <sheetView showGridLines="0" zoomScaleNormal="100" workbookViewId="0"/>
  </sheetViews>
  <sheetFormatPr defaultRowHeight="10" x14ac:dyDescent="0.2"/>
  <cols>
    <col min="1" max="1" width="49.77734375" customWidth="1"/>
    <col min="2" max="9" width="11.6640625" customWidth="1"/>
    <col min="10" max="39" width="12.6640625" customWidth="1"/>
    <col min="40" max="41" width="11.109375" customWidth="1"/>
  </cols>
  <sheetData>
    <row r="1" spans="1:61" ht="11.5" x14ac:dyDescent="0.2">
      <c r="A1" s="2" t="s">
        <v>263</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row>
    <row r="2" spans="1:61" ht="18.5" customHeight="1" x14ac:dyDescent="0.2">
      <c r="A2" s="58" t="s">
        <v>277</v>
      </c>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row>
    <row r="3" spans="1:61" ht="21" x14ac:dyDescent="0.2">
      <c r="A3" s="56" t="s">
        <v>9</v>
      </c>
      <c r="B3" s="161" t="s">
        <v>718</v>
      </c>
      <c r="C3" s="161" t="s">
        <v>719</v>
      </c>
      <c r="D3" s="161" t="s">
        <v>720</v>
      </c>
      <c r="E3" s="161" t="s">
        <v>721</v>
      </c>
      <c r="F3" s="161" t="s">
        <v>722</v>
      </c>
      <c r="G3" s="161" t="s">
        <v>723</v>
      </c>
      <c r="H3" s="161" t="s">
        <v>724</v>
      </c>
      <c r="I3" s="161" t="s">
        <v>725</v>
      </c>
      <c r="J3" s="161" t="s">
        <v>726</v>
      </c>
      <c r="K3" s="161" t="s">
        <v>727</v>
      </c>
      <c r="L3" s="161" t="s">
        <v>728</v>
      </c>
      <c r="M3" s="161" t="s">
        <v>729</v>
      </c>
      <c r="N3" s="161" t="s">
        <v>730</v>
      </c>
      <c r="O3" s="161" t="s">
        <v>731</v>
      </c>
      <c r="P3" s="161" t="s">
        <v>732</v>
      </c>
      <c r="Q3" s="161" t="s">
        <v>733</v>
      </c>
      <c r="R3" s="161" t="s">
        <v>734</v>
      </c>
      <c r="S3" s="161" t="s">
        <v>735</v>
      </c>
      <c r="T3" s="161" t="s">
        <v>736</v>
      </c>
      <c r="U3" s="161" t="s">
        <v>737</v>
      </c>
      <c r="V3" s="161" t="s">
        <v>738</v>
      </c>
      <c r="W3" s="161" t="s">
        <v>739</v>
      </c>
      <c r="X3" s="161" t="s">
        <v>740</v>
      </c>
      <c r="Y3" s="161" t="s">
        <v>741</v>
      </c>
      <c r="Z3" s="161" t="s">
        <v>742</v>
      </c>
      <c r="AA3" s="161" t="s">
        <v>743</v>
      </c>
      <c r="AB3" s="161" t="s">
        <v>744</v>
      </c>
      <c r="AC3" s="161" t="s">
        <v>745</v>
      </c>
      <c r="AD3" s="161" t="s">
        <v>746</v>
      </c>
      <c r="AE3" s="161" t="s">
        <v>747</v>
      </c>
      <c r="AF3" s="161" t="s">
        <v>748</v>
      </c>
      <c r="AG3" s="161" t="s">
        <v>749</v>
      </c>
      <c r="AH3" s="161" t="s">
        <v>750</v>
      </c>
      <c r="AI3" s="161" t="s">
        <v>751</v>
      </c>
      <c r="AJ3" s="161" t="s">
        <v>752</v>
      </c>
      <c r="AK3" s="161" t="s">
        <v>753</v>
      </c>
      <c r="AL3" s="161" t="s">
        <v>754</v>
      </c>
      <c r="AM3" s="161" t="s">
        <v>755</v>
      </c>
      <c r="AN3" s="161" t="s">
        <v>756</v>
      </c>
      <c r="AO3" s="161" t="s">
        <v>757</v>
      </c>
    </row>
    <row r="4" spans="1:61" x14ac:dyDescent="0.2">
      <c r="A4" s="19" t="s">
        <v>0</v>
      </c>
      <c r="B4" s="19">
        <v>25</v>
      </c>
      <c r="C4" s="19">
        <v>23</v>
      </c>
      <c r="D4" s="19">
        <v>24</v>
      </c>
      <c r="E4" s="19">
        <v>21</v>
      </c>
      <c r="F4" s="19">
        <v>25</v>
      </c>
      <c r="G4" s="19">
        <v>24</v>
      </c>
      <c r="H4" s="19">
        <v>27</v>
      </c>
      <c r="I4" s="19">
        <v>23</v>
      </c>
      <c r="J4" s="19">
        <v>27</v>
      </c>
      <c r="K4" s="19">
        <v>23</v>
      </c>
      <c r="L4" s="19">
        <v>27</v>
      </c>
      <c r="M4" s="19">
        <v>23</v>
      </c>
      <c r="N4" s="19">
        <v>27</v>
      </c>
      <c r="O4" s="19">
        <v>23</v>
      </c>
      <c r="P4" s="19">
        <v>27</v>
      </c>
      <c r="Q4" s="19">
        <v>24</v>
      </c>
      <c r="R4" s="19">
        <v>27</v>
      </c>
      <c r="S4" s="19">
        <v>24</v>
      </c>
      <c r="T4" s="19">
        <v>27</v>
      </c>
      <c r="U4" s="19">
        <v>26</v>
      </c>
      <c r="V4" s="19">
        <v>28</v>
      </c>
      <c r="W4" s="19">
        <v>27</v>
      </c>
      <c r="X4" s="19">
        <v>27</v>
      </c>
      <c r="Y4" s="19">
        <v>26</v>
      </c>
      <c r="Z4" s="19">
        <v>27</v>
      </c>
      <c r="AA4" s="19">
        <v>25</v>
      </c>
      <c r="AB4" s="19">
        <v>27</v>
      </c>
      <c r="AC4" s="19">
        <v>26</v>
      </c>
      <c r="AD4" s="19">
        <v>26</v>
      </c>
      <c r="AE4" s="19">
        <v>26</v>
      </c>
      <c r="AF4" s="19">
        <v>25</v>
      </c>
      <c r="AG4" s="19">
        <v>25</v>
      </c>
      <c r="AH4" s="19">
        <v>26</v>
      </c>
      <c r="AI4" s="19">
        <v>25</v>
      </c>
      <c r="AJ4" s="19">
        <v>26</v>
      </c>
      <c r="AK4" s="19">
        <v>25</v>
      </c>
      <c r="AL4" s="19">
        <v>26</v>
      </c>
      <c r="AM4" s="19">
        <v>25</v>
      </c>
      <c r="AN4" s="19">
        <v>33</v>
      </c>
      <c r="AO4" s="19">
        <v>31</v>
      </c>
      <c r="AR4" s="19"/>
    </row>
    <row r="5" spans="1:61" x14ac:dyDescent="0.2">
      <c r="A5" s="19" t="s">
        <v>10</v>
      </c>
      <c r="B5" s="19">
        <v>24</v>
      </c>
      <c r="C5" s="19">
        <v>21</v>
      </c>
      <c r="D5" s="19">
        <v>23</v>
      </c>
      <c r="E5" s="19">
        <v>22</v>
      </c>
      <c r="F5" s="19">
        <v>24</v>
      </c>
      <c r="G5" s="19">
        <v>23</v>
      </c>
      <c r="H5" s="19">
        <v>24</v>
      </c>
      <c r="I5" s="19">
        <v>19</v>
      </c>
      <c r="J5" s="19">
        <v>24</v>
      </c>
      <c r="K5" s="19">
        <v>21</v>
      </c>
      <c r="L5" s="19">
        <v>25</v>
      </c>
      <c r="M5" s="19">
        <v>21</v>
      </c>
      <c r="N5" s="19">
        <v>25</v>
      </c>
      <c r="O5" s="19">
        <v>20</v>
      </c>
      <c r="P5" s="19">
        <v>26</v>
      </c>
      <c r="Q5" s="19">
        <v>21</v>
      </c>
      <c r="R5" s="19">
        <v>26</v>
      </c>
      <c r="S5" s="19">
        <v>22</v>
      </c>
      <c r="T5" s="19">
        <v>25</v>
      </c>
      <c r="U5" s="19">
        <v>24</v>
      </c>
      <c r="V5" s="19">
        <v>29</v>
      </c>
      <c r="W5" s="19">
        <v>22</v>
      </c>
      <c r="X5" s="19">
        <v>26</v>
      </c>
      <c r="Y5" s="19">
        <v>23</v>
      </c>
      <c r="Z5" s="19">
        <v>24</v>
      </c>
      <c r="AA5" s="19">
        <v>21</v>
      </c>
      <c r="AB5" s="19">
        <v>25</v>
      </c>
      <c r="AC5" s="19">
        <v>22</v>
      </c>
      <c r="AD5" s="19">
        <v>21</v>
      </c>
      <c r="AE5" s="19">
        <v>20</v>
      </c>
      <c r="AF5" s="19">
        <v>21</v>
      </c>
      <c r="AG5" s="19">
        <v>17</v>
      </c>
      <c r="AH5" s="19">
        <v>18</v>
      </c>
      <c r="AI5" s="19">
        <v>16</v>
      </c>
      <c r="AJ5" s="19">
        <v>20</v>
      </c>
      <c r="AK5" s="19">
        <v>19</v>
      </c>
      <c r="AL5" s="19">
        <v>20</v>
      </c>
      <c r="AM5" s="19">
        <v>17</v>
      </c>
      <c r="AN5" s="19">
        <v>18</v>
      </c>
      <c r="AO5" s="19">
        <v>14</v>
      </c>
      <c r="AR5" s="19"/>
    </row>
    <row r="6" spans="1:61" x14ac:dyDescent="0.2">
      <c r="A6" s="19" t="s">
        <v>11</v>
      </c>
      <c r="B6" s="19">
        <v>34</v>
      </c>
      <c r="C6" s="19">
        <v>33</v>
      </c>
      <c r="D6" s="19">
        <v>36</v>
      </c>
      <c r="E6" s="19">
        <v>35</v>
      </c>
      <c r="F6" s="19">
        <v>36</v>
      </c>
      <c r="G6" s="19">
        <v>35</v>
      </c>
      <c r="H6" s="19">
        <v>38</v>
      </c>
      <c r="I6" s="19">
        <v>37</v>
      </c>
      <c r="J6" s="19">
        <v>37</v>
      </c>
      <c r="K6" s="19">
        <v>35</v>
      </c>
      <c r="L6" s="19">
        <v>37</v>
      </c>
      <c r="M6" s="19">
        <v>33</v>
      </c>
      <c r="N6" s="19">
        <v>37</v>
      </c>
      <c r="O6" s="19">
        <v>33</v>
      </c>
      <c r="P6" s="19">
        <v>37</v>
      </c>
      <c r="Q6" s="19">
        <v>33</v>
      </c>
      <c r="R6" s="19">
        <v>37</v>
      </c>
      <c r="S6" s="19">
        <v>33</v>
      </c>
      <c r="T6" s="19">
        <v>41</v>
      </c>
      <c r="U6" s="19">
        <v>38</v>
      </c>
      <c r="V6" s="19">
        <v>38</v>
      </c>
      <c r="W6" s="19">
        <v>35</v>
      </c>
      <c r="X6" s="19">
        <v>40</v>
      </c>
      <c r="Y6" s="19">
        <v>36</v>
      </c>
      <c r="Z6" s="19">
        <v>38</v>
      </c>
      <c r="AA6" s="19">
        <v>35</v>
      </c>
      <c r="AB6" s="19">
        <v>39</v>
      </c>
      <c r="AC6" s="19">
        <v>34</v>
      </c>
      <c r="AD6" s="19">
        <v>44</v>
      </c>
      <c r="AE6" s="19">
        <v>39</v>
      </c>
      <c r="AF6" s="19">
        <v>45</v>
      </c>
      <c r="AG6" s="19">
        <v>40</v>
      </c>
      <c r="AH6" s="19">
        <v>43</v>
      </c>
      <c r="AI6" s="19">
        <v>38</v>
      </c>
      <c r="AJ6" s="19">
        <v>42</v>
      </c>
      <c r="AK6" s="19">
        <v>36</v>
      </c>
      <c r="AL6" s="19">
        <v>42</v>
      </c>
      <c r="AM6" s="19">
        <v>36</v>
      </c>
      <c r="AN6" s="19">
        <v>43</v>
      </c>
      <c r="AO6" s="19">
        <v>40</v>
      </c>
      <c r="AR6" s="19"/>
    </row>
    <row r="7" spans="1:61" x14ac:dyDescent="0.2">
      <c r="A7" s="19" t="s">
        <v>12</v>
      </c>
      <c r="B7" s="19">
        <v>85</v>
      </c>
      <c r="C7" s="19">
        <v>77</v>
      </c>
      <c r="D7" s="19">
        <v>82</v>
      </c>
      <c r="E7" s="19">
        <v>76</v>
      </c>
      <c r="F7" s="19">
        <v>83</v>
      </c>
      <c r="G7" s="19">
        <v>73</v>
      </c>
      <c r="H7" s="19">
        <v>88</v>
      </c>
      <c r="I7" s="19">
        <v>74</v>
      </c>
      <c r="J7" s="19">
        <v>83</v>
      </c>
      <c r="K7" s="19">
        <v>73</v>
      </c>
      <c r="L7" s="19">
        <v>79</v>
      </c>
      <c r="M7" s="19">
        <v>63</v>
      </c>
      <c r="N7" s="19">
        <v>76</v>
      </c>
      <c r="O7" s="19">
        <v>60</v>
      </c>
      <c r="P7" s="19">
        <v>80</v>
      </c>
      <c r="Q7" s="19">
        <v>62</v>
      </c>
      <c r="R7" s="19">
        <v>83</v>
      </c>
      <c r="S7" s="19">
        <v>60</v>
      </c>
      <c r="T7" s="19">
        <v>86</v>
      </c>
      <c r="U7" s="19">
        <v>71</v>
      </c>
      <c r="V7" s="19">
        <v>99</v>
      </c>
      <c r="W7" s="19">
        <v>83</v>
      </c>
      <c r="X7" s="19">
        <v>101</v>
      </c>
      <c r="Y7" s="19">
        <v>91</v>
      </c>
      <c r="Z7" s="19">
        <v>99</v>
      </c>
      <c r="AA7" s="19">
        <v>87</v>
      </c>
      <c r="AB7" s="19">
        <v>98</v>
      </c>
      <c r="AC7" s="19">
        <v>85</v>
      </c>
      <c r="AD7" s="19">
        <v>97</v>
      </c>
      <c r="AE7" s="19">
        <v>86</v>
      </c>
      <c r="AF7" s="19">
        <v>97</v>
      </c>
      <c r="AG7" s="19">
        <v>85</v>
      </c>
      <c r="AH7" s="19">
        <v>91</v>
      </c>
      <c r="AI7" s="19">
        <v>73</v>
      </c>
      <c r="AJ7" s="19">
        <v>89</v>
      </c>
      <c r="AK7" s="19">
        <v>74</v>
      </c>
      <c r="AL7" s="19">
        <v>95</v>
      </c>
      <c r="AM7" s="19">
        <v>75</v>
      </c>
      <c r="AN7" s="19">
        <v>100</v>
      </c>
      <c r="AO7" s="19">
        <v>83</v>
      </c>
      <c r="AR7" s="19"/>
    </row>
    <row r="8" spans="1:61" x14ac:dyDescent="0.2">
      <c r="A8" s="19" t="s">
        <v>35</v>
      </c>
      <c r="B8" s="19"/>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v>7</v>
      </c>
      <c r="AI8" s="19">
        <v>7</v>
      </c>
      <c r="AJ8" s="19">
        <v>14</v>
      </c>
      <c r="AK8" s="19">
        <v>14</v>
      </c>
      <c r="AL8" s="19">
        <v>15</v>
      </c>
      <c r="AM8" s="19">
        <v>14</v>
      </c>
      <c r="AN8" s="19">
        <v>18</v>
      </c>
      <c r="AO8" s="19">
        <v>15</v>
      </c>
      <c r="AR8" s="19"/>
    </row>
    <row r="9" spans="1:61" x14ac:dyDescent="0.2">
      <c r="A9" s="19" t="s">
        <v>34</v>
      </c>
      <c r="B9" s="19"/>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v>238</v>
      </c>
      <c r="AI9" s="19">
        <v>155</v>
      </c>
      <c r="AJ9" s="19">
        <v>250</v>
      </c>
      <c r="AK9" s="19">
        <v>136</v>
      </c>
      <c r="AL9" s="19">
        <v>251</v>
      </c>
      <c r="AM9" s="19">
        <v>154</v>
      </c>
      <c r="AN9" s="19">
        <v>273</v>
      </c>
      <c r="AO9" s="19">
        <v>167</v>
      </c>
      <c r="AR9" s="19"/>
    </row>
    <row r="10" spans="1:61" x14ac:dyDescent="0.2">
      <c r="A10" s="19" t="s">
        <v>13</v>
      </c>
      <c r="B10" s="19">
        <v>70</v>
      </c>
      <c r="C10" s="19">
        <v>52</v>
      </c>
      <c r="D10" s="19">
        <v>70</v>
      </c>
      <c r="E10" s="19">
        <v>52</v>
      </c>
      <c r="F10" s="19">
        <v>74</v>
      </c>
      <c r="G10" s="19">
        <v>53</v>
      </c>
      <c r="H10" s="19">
        <v>79</v>
      </c>
      <c r="I10" s="19">
        <v>58</v>
      </c>
      <c r="J10" s="19">
        <v>79</v>
      </c>
      <c r="K10" s="19">
        <v>55</v>
      </c>
      <c r="L10" s="19">
        <v>80</v>
      </c>
      <c r="M10" s="19">
        <v>57</v>
      </c>
      <c r="N10" s="19">
        <v>75</v>
      </c>
      <c r="O10" s="19">
        <v>44</v>
      </c>
      <c r="P10" s="19">
        <v>86</v>
      </c>
      <c r="Q10" s="19">
        <v>50</v>
      </c>
      <c r="R10" s="19">
        <v>89</v>
      </c>
      <c r="S10" s="19">
        <v>48</v>
      </c>
      <c r="T10" s="19">
        <v>98</v>
      </c>
      <c r="U10" s="19">
        <v>66</v>
      </c>
      <c r="V10" s="19">
        <v>304</v>
      </c>
      <c r="W10" s="19">
        <v>198</v>
      </c>
      <c r="X10" s="19">
        <v>327</v>
      </c>
      <c r="Y10" s="19">
        <v>219</v>
      </c>
      <c r="Z10" s="19">
        <v>311</v>
      </c>
      <c r="AA10" s="19">
        <v>223</v>
      </c>
      <c r="AB10" s="19">
        <v>304</v>
      </c>
      <c r="AC10" s="19">
        <v>220</v>
      </c>
      <c r="AD10" s="19">
        <v>299</v>
      </c>
      <c r="AE10" s="19">
        <v>215</v>
      </c>
      <c r="AF10" s="19">
        <v>281</v>
      </c>
      <c r="AG10" s="19">
        <v>214</v>
      </c>
      <c r="AH10" s="19"/>
      <c r="AI10" s="19"/>
      <c r="AJ10" s="19"/>
      <c r="AK10" s="19"/>
      <c r="AL10" s="19"/>
      <c r="AM10" s="19"/>
      <c r="AN10" s="19"/>
      <c r="AO10" s="19"/>
      <c r="AR10" s="19"/>
    </row>
    <row r="11" spans="1:61" x14ac:dyDescent="0.2">
      <c r="A11" s="19" t="s">
        <v>32</v>
      </c>
      <c r="B11" s="19">
        <v>39</v>
      </c>
      <c r="C11" s="19">
        <v>20</v>
      </c>
      <c r="D11" s="19">
        <v>40</v>
      </c>
      <c r="E11" s="19">
        <v>20</v>
      </c>
      <c r="F11" s="19">
        <v>42</v>
      </c>
      <c r="G11" s="19">
        <v>21</v>
      </c>
      <c r="H11" s="19">
        <v>42</v>
      </c>
      <c r="I11" s="19">
        <v>21</v>
      </c>
      <c r="J11" s="19">
        <v>40</v>
      </c>
      <c r="K11" s="19">
        <v>22</v>
      </c>
      <c r="L11" s="19">
        <v>39</v>
      </c>
      <c r="M11" s="19">
        <v>22</v>
      </c>
      <c r="N11" s="19">
        <v>43</v>
      </c>
      <c r="O11" s="19">
        <v>26</v>
      </c>
      <c r="P11" s="19">
        <v>45</v>
      </c>
      <c r="Q11" s="19">
        <v>28</v>
      </c>
      <c r="R11" s="19">
        <v>50</v>
      </c>
      <c r="S11" s="19">
        <v>32</v>
      </c>
      <c r="T11" s="19">
        <v>55</v>
      </c>
      <c r="U11" s="19">
        <v>43</v>
      </c>
      <c r="V11" s="19">
        <v>531</v>
      </c>
      <c r="W11" s="19">
        <v>308</v>
      </c>
      <c r="X11" s="19">
        <v>552</v>
      </c>
      <c r="Y11" s="19">
        <v>286</v>
      </c>
      <c r="Z11" s="19">
        <v>494</v>
      </c>
      <c r="AA11" s="19">
        <v>312</v>
      </c>
      <c r="AB11" s="19">
        <v>492</v>
      </c>
      <c r="AC11" s="19">
        <v>275</v>
      </c>
      <c r="AD11" s="19">
        <v>467</v>
      </c>
      <c r="AE11" s="19">
        <v>270</v>
      </c>
      <c r="AF11" s="19">
        <v>433</v>
      </c>
      <c r="AG11" s="19">
        <v>255</v>
      </c>
      <c r="AH11" s="19">
        <v>284</v>
      </c>
      <c r="AI11" s="19">
        <v>186</v>
      </c>
      <c r="AJ11" s="19">
        <v>322</v>
      </c>
      <c r="AK11" s="19">
        <v>122</v>
      </c>
      <c r="AL11" s="19">
        <v>309</v>
      </c>
      <c r="AM11" s="19">
        <v>162</v>
      </c>
      <c r="AN11" s="19">
        <v>362</v>
      </c>
      <c r="AO11" s="19">
        <v>226</v>
      </c>
      <c r="AR11" s="19"/>
    </row>
    <row r="12" spans="1:61" x14ac:dyDescent="0.2">
      <c r="A12" s="19" t="s">
        <v>33</v>
      </c>
      <c r="B12" s="19">
        <v>1</v>
      </c>
      <c r="C12" s="19">
        <v>1</v>
      </c>
      <c r="D12" s="19">
        <v>1</v>
      </c>
      <c r="E12" s="19">
        <v>1</v>
      </c>
      <c r="F12" s="19">
        <v>1</v>
      </c>
      <c r="G12" s="19">
        <v>1</v>
      </c>
      <c r="H12" s="19">
        <v>1</v>
      </c>
      <c r="I12" s="19">
        <v>1</v>
      </c>
      <c r="J12" s="19">
        <v>1</v>
      </c>
      <c r="K12" s="19">
        <v>1</v>
      </c>
      <c r="L12" s="19">
        <v>2</v>
      </c>
      <c r="M12" s="19">
        <v>2</v>
      </c>
      <c r="N12" s="19">
        <v>2</v>
      </c>
      <c r="O12" s="19">
        <v>2</v>
      </c>
      <c r="P12" s="19">
        <v>2</v>
      </c>
      <c r="Q12" s="19">
        <v>2</v>
      </c>
      <c r="R12" s="19">
        <v>3</v>
      </c>
      <c r="S12" s="19">
        <v>3</v>
      </c>
      <c r="T12" s="19">
        <v>3</v>
      </c>
      <c r="U12" s="19">
        <v>3</v>
      </c>
      <c r="V12" s="19">
        <v>3</v>
      </c>
      <c r="W12" s="19">
        <v>3</v>
      </c>
      <c r="X12" s="19">
        <v>60</v>
      </c>
      <c r="Y12" s="19">
        <v>11</v>
      </c>
      <c r="Z12" s="19">
        <v>56</v>
      </c>
      <c r="AA12" s="19">
        <v>11</v>
      </c>
      <c r="AB12" s="19">
        <v>55</v>
      </c>
      <c r="AC12" s="19">
        <v>9</v>
      </c>
      <c r="AD12" s="19">
        <v>53</v>
      </c>
      <c r="AE12" s="19">
        <v>6</v>
      </c>
      <c r="AF12" s="19">
        <v>54</v>
      </c>
      <c r="AG12" s="19">
        <v>7</v>
      </c>
      <c r="AH12" s="19">
        <v>6</v>
      </c>
      <c r="AI12" s="19">
        <v>6</v>
      </c>
      <c r="AJ12" s="19">
        <v>8</v>
      </c>
      <c r="AK12" s="19">
        <v>6</v>
      </c>
      <c r="AL12" s="19">
        <v>9</v>
      </c>
      <c r="AM12" s="19">
        <v>7</v>
      </c>
      <c r="AN12" s="19">
        <v>8</v>
      </c>
      <c r="AO12" s="19">
        <v>5</v>
      </c>
      <c r="AR12" s="19"/>
    </row>
    <row r="13" spans="1:61" x14ac:dyDescent="0.2">
      <c r="A13" s="19" t="s">
        <v>36</v>
      </c>
      <c r="B13" s="19">
        <v>2</v>
      </c>
      <c r="C13" s="19">
        <v>1</v>
      </c>
      <c r="D13" s="19">
        <v>3</v>
      </c>
      <c r="E13" s="19">
        <v>1</v>
      </c>
      <c r="F13" s="19">
        <v>4</v>
      </c>
      <c r="G13" s="19">
        <v>1</v>
      </c>
      <c r="H13" s="19">
        <v>6</v>
      </c>
      <c r="I13" s="19"/>
      <c r="J13" s="19">
        <v>6</v>
      </c>
      <c r="K13" s="19"/>
      <c r="L13" s="19">
        <v>5</v>
      </c>
      <c r="M13" s="19"/>
      <c r="N13" s="19">
        <v>2</v>
      </c>
      <c r="O13" s="19"/>
      <c r="P13" s="19">
        <v>3</v>
      </c>
      <c r="Q13" s="19">
        <v>1</v>
      </c>
      <c r="R13" s="19">
        <v>4</v>
      </c>
      <c r="S13" s="19">
        <v>1</v>
      </c>
      <c r="T13" s="19">
        <v>5</v>
      </c>
      <c r="U13" s="19">
        <v>1</v>
      </c>
      <c r="V13" s="19">
        <v>604</v>
      </c>
      <c r="W13" s="19">
        <v>28</v>
      </c>
      <c r="X13" s="19">
        <v>754</v>
      </c>
      <c r="Y13" s="19">
        <v>25</v>
      </c>
      <c r="Z13" s="19">
        <v>624</v>
      </c>
      <c r="AA13" s="19">
        <v>10</v>
      </c>
      <c r="AB13" s="19">
        <v>602</v>
      </c>
      <c r="AC13" s="19"/>
      <c r="AD13" s="19">
        <v>583</v>
      </c>
      <c r="AE13" s="19"/>
      <c r="AF13" s="19">
        <v>619</v>
      </c>
      <c r="AG13" s="19">
        <v>1</v>
      </c>
      <c r="AH13" s="19">
        <v>26</v>
      </c>
      <c r="AI13" s="19"/>
      <c r="AJ13" s="19">
        <v>36</v>
      </c>
      <c r="AK13" s="19"/>
      <c r="AL13" s="19">
        <v>46</v>
      </c>
      <c r="AM13" s="19"/>
      <c r="AN13" s="19">
        <v>112</v>
      </c>
      <c r="AO13" s="19"/>
      <c r="AR13" s="19"/>
    </row>
    <row r="14" spans="1:61" s="25" customFormat="1" ht="10.5" x14ac:dyDescent="0.25">
      <c r="A14" s="131" t="s">
        <v>14</v>
      </c>
      <c r="B14" s="4">
        <v>280</v>
      </c>
      <c r="C14" s="4">
        <v>228</v>
      </c>
      <c r="D14" s="4">
        <v>279</v>
      </c>
      <c r="E14" s="4">
        <v>228</v>
      </c>
      <c r="F14" s="4">
        <v>289</v>
      </c>
      <c r="G14" s="4">
        <v>231</v>
      </c>
      <c r="H14" s="4">
        <v>305</v>
      </c>
      <c r="I14" s="4">
        <v>233</v>
      </c>
      <c r="J14" s="4">
        <v>297</v>
      </c>
      <c r="K14" s="4">
        <v>230</v>
      </c>
      <c r="L14" s="4">
        <v>294</v>
      </c>
      <c r="M14" s="4">
        <v>221</v>
      </c>
      <c r="N14" s="4">
        <v>287</v>
      </c>
      <c r="O14" s="4">
        <v>208</v>
      </c>
      <c r="P14" s="4">
        <v>306</v>
      </c>
      <c r="Q14" s="4">
        <v>221</v>
      </c>
      <c r="R14" s="4">
        <v>319</v>
      </c>
      <c r="S14" s="4">
        <v>223</v>
      </c>
      <c r="T14" s="4">
        <v>340</v>
      </c>
      <c r="U14" s="4">
        <v>272</v>
      </c>
      <c r="V14" s="4">
        <v>1636</v>
      </c>
      <c r="W14" s="4">
        <v>704</v>
      </c>
      <c r="X14" s="4">
        <v>1887</v>
      </c>
      <c r="Y14" s="4">
        <v>717</v>
      </c>
      <c r="Z14" s="4">
        <v>1673</v>
      </c>
      <c r="AA14" s="4">
        <v>724</v>
      </c>
      <c r="AB14" s="4">
        <v>1642</v>
      </c>
      <c r="AC14" s="4">
        <v>671</v>
      </c>
      <c r="AD14" s="4">
        <v>1590</v>
      </c>
      <c r="AE14" s="4">
        <v>662</v>
      </c>
      <c r="AF14" s="4">
        <v>1575</v>
      </c>
      <c r="AG14" s="4">
        <v>644</v>
      </c>
      <c r="AH14" s="4">
        <v>739</v>
      </c>
      <c r="AI14" s="4">
        <v>506</v>
      </c>
      <c r="AJ14" s="4">
        <v>807</v>
      </c>
      <c r="AK14" s="4">
        <v>432</v>
      </c>
      <c r="AL14" s="4">
        <v>813</v>
      </c>
      <c r="AM14" s="4">
        <v>490</v>
      </c>
      <c r="AN14" s="4">
        <v>967</v>
      </c>
      <c r="AO14" s="4">
        <v>581</v>
      </c>
    </row>
    <row r="15" spans="1:61" ht="16" customHeight="1" x14ac:dyDescent="0.2">
      <c r="A15" s="70" t="s">
        <v>149</v>
      </c>
    </row>
    <row r="21" spans="18:25" x14ac:dyDescent="0.2">
      <c r="R21" s="1"/>
      <c r="S21" s="1"/>
      <c r="T21" s="1"/>
      <c r="U21" s="1"/>
      <c r="V21" s="1"/>
      <c r="W21" s="1"/>
      <c r="X21" s="1"/>
      <c r="Y21" s="1"/>
    </row>
    <row r="22" spans="18:25" ht="10.5" customHeight="1" x14ac:dyDescent="0.2">
      <c r="R22" s="1"/>
      <c r="S22" s="114"/>
      <c r="T22" s="1"/>
      <c r="U22" s="1"/>
      <c r="V22" s="1"/>
      <c r="W22" s="1"/>
      <c r="X22" s="1"/>
      <c r="Y22" s="1"/>
    </row>
    <row r="23" spans="18:25" ht="10.5" x14ac:dyDescent="0.2">
      <c r="R23" s="1"/>
      <c r="S23" s="55"/>
      <c r="T23" s="114"/>
      <c r="U23" s="114"/>
      <c r="V23" s="1"/>
      <c r="W23" s="1"/>
      <c r="X23" s="1"/>
      <c r="Y23" s="1"/>
    </row>
    <row r="24" spans="18:25" ht="10.5" x14ac:dyDescent="0.2">
      <c r="R24" s="1"/>
      <c r="S24" s="55"/>
      <c r="T24" s="54"/>
      <c r="U24" s="54"/>
      <c r="V24" s="1"/>
      <c r="W24" s="1"/>
      <c r="X24" s="1"/>
      <c r="Y24" s="1"/>
    </row>
    <row r="25" spans="18:25" ht="10.5" x14ac:dyDescent="0.2">
      <c r="R25" s="1"/>
      <c r="S25" s="55"/>
      <c r="T25" s="106"/>
      <c r="U25" s="106"/>
      <c r="V25" s="106"/>
      <c r="W25" s="41"/>
      <c r="X25" s="1"/>
      <c r="Y25" s="1"/>
    </row>
    <row r="26" spans="18:25" ht="10.5" x14ac:dyDescent="0.2">
      <c r="R26" s="1"/>
      <c r="S26" s="55"/>
      <c r="T26" s="106"/>
      <c r="U26" s="106"/>
      <c r="V26" s="106"/>
      <c r="W26" s="41"/>
      <c r="X26" s="1"/>
      <c r="Y26" s="1"/>
    </row>
    <row r="27" spans="18:25" ht="10.5" x14ac:dyDescent="0.2">
      <c r="R27" s="1"/>
      <c r="S27" s="55"/>
      <c r="T27" s="106"/>
      <c r="U27" s="106"/>
      <c r="V27" s="106"/>
      <c r="W27" s="41"/>
      <c r="X27" s="1"/>
      <c r="Y27" s="1"/>
    </row>
    <row r="28" spans="18:25" ht="10.5" x14ac:dyDescent="0.2">
      <c r="R28" s="1"/>
      <c r="S28" s="55"/>
      <c r="T28" s="106"/>
      <c r="U28" s="106"/>
      <c r="V28" s="106"/>
      <c r="W28" s="41"/>
      <c r="X28" s="1"/>
      <c r="Y28" s="1"/>
    </row>
    <row r="29" spans="18:25" ht="10.5" x14ac:dyDescent="0.2">
      <c r="R29" s="1"/>
      <c r="S29" s="55"/>
      <c r="T29" s="106"/>
      <c r="U29" s="106"/>
      <c r="V29" s="106"/>
      <c r="W29" s="41"/>
      <c r="X29" s="1"/>
      <c r="Y29" s="1"/>
    </row>
    <row r="30" spans="18:25" ht="10.5" x14ac:dyDescent="0.2">
      <c r="R30" s="1"/>
      <c r="S30" s="55"/>
      <c r="T30" s="106"/>
      <c r="U30" s="106"/>
      <c r="V30" s="106"/>
      <c r="W30" s="41"/>
      <c r="X30" s="1"/>
      <c r="Y30" s="1"/>
    </row>
    <row r="31" spans="18:25" ht="10.5" x14ac:dyDescent="0.2">
      <c r="R31" s="1"/>
      <c r="S31" s="55"/>
      <c r="T31" s="106"/>
      <c r="U31" s="106"/>
      <c r="V31" s="106"/>
      <c r="W31" s="41"/>
      <c r="X31" s="1"/>
      <c r="Y31" s="1"/>
    </row>
    <row r="32" spans="18:25" ht="10.5" x14ac:dyDescent="0.2">
      <c r="R32" s="1"/>
      <c r="S32" s="55"/>
      <c r="T32" s="106"/>
      <c r="U32" s="106"/>
      <c r="V32" s="106"/>
      <c r="W32" s="41"/>
      <c r="X32" s="1"/>
      <c r="Y32" s="1"/>
    </row>
    <row r="33" spans="18:25" ht="10.5" x14ac:dyDescent="0.2">
      <c r="R33" s="1"/>
      <c r="S33" s="55"/>
      <c r="T33" s="106"/>
      <c r="U33" s="106"/>
      <c r="V33" s="106"/>
      <c r="W33" s="41"/>
      <c r="X33" s="1"/>
      <c r="Y33" s="1"/>
    </row>
    <row r="34" spans="18:25" ht="10.5" x14ac:dyDescent="0.2">
      <c r="R34" s="1"/>
      <c r="S34" s="55"/>
      <c r="T34" s="106"/>
      <c r="U34" s="106"/>
      <c r="V34" s="106"/>
      <c r="W34" s="41"/>
      <c r="X34" s="1"/>
      <c r="Y34" s="1"/>
    </row>
    <row r="35" spans="18:25" ht="10.5" customHeight="1" x14ac:dyDescent="0.2">
      <c r="R35" s="1"/>
      <c r="S35" s="55"/>
      <c r="T35" s="106"/>
      <c r="U35" s="106"/>
      <c r="V35" s="106"/>
      <c r="W35" s="1"/>
      <c r="X35" s="1"/>
      <c r="Y35" s="1"/>
    </row>
    <row r="36" spans="18:25" ht="10.5" customHeight="1" x14ac:dyDescent="0.2">
      <c r="R36" s="1"/>
      <c r="S36" s="128"/>
      <c r="T36" s="106"/>
      <c r="U36" s="106"/>
      <c r="V36" s="106"/>
      <c r="W36" s="1"/>
      <c r="X36" s="1"/>
      <c r="Y36" s="1"/>
    </row>
    <row r="37" spans="18:25" x14ac:dyDescent="0.2">
      <c r="R37" s="1"/>
      <c r="S37" s="1"/>
      <c r="T37" s="1"/>
      <c r="U37" s="1"/>
      <c r="V37" s="1"/>
      <c r="W37" s="1"/>
      <c r="X37" s="1"/>
      <c r="Y37" s="1"/>
    </row>
    <row r="38" spans="18:25" x14ac:dyDescent="0.2">
      <c r="R38" s="1"/>
      <c r="S38" s="1"/>
      <c r="T38" s="1"/>
      <c r="U38" s="1"/>
      <c r="V38" s="1"/>
      <c r="W38" s="1"/>
      <c r="X38" s="1"/>
      <c r="Y38" s="1"/>
    </row>
    <row r="39" spans="18:25" x14ac:dyDescent="0.2">
      <c r="R39" s="1"/>
      <c r="S39" s="1"/>
      <c r="T39" s="1"/>
      <c r="U39" s="1"/>
      <c r="V39" s="1"/>
      <c r="W39" s="1"/>
      <c r="X39" s="1"/>
      <c r="Y39" s="1"/>
    </row>
    <row r="40" spans="18:25" x14ac:dyDescent="0.2">
      <c r="R40" s="1"/>
      <c r="S40" s="1"/>
      <c r="T40" s="1"/>
      <c r="U40" s="1"/>
      <c r="V40" s="1"/>
      <c r="W40" s="1"/>
      <c r="X40" s="1"/>
      <c r="Y40" s="1"/>
    </row>
    <row r="41" spans="18:25" x14ac:dyDescent="0.2">
      <c r="R41" s="1"/>
      <c r="S41" s="1"/>
      <c r="T41" s="1"/>
      <c r="U41" s="1"/>
      <c r="V41" s="1"/>
      <c r="W41" s="1"/>
      <c r="X41" s="1"/>
      <c r="Y41" s="1"/>
    </row>
    <row r="42" spans="18:25" x14ac:dyDescent="0.2">
      <c r="R42" s="1"/>
      <c r="S42" s="1"/>
      <c r="T42" s="1"/>
      <c r="U42" s="1"/>
      <c r="V42" s="1"/>
      <c r="W42" s="1"/>
      <c r="X42" s="1"/>
      <c r="Y42" s="1"/>
    </row>
  </sheetData>
  <hyperlinks>
    <hyperlink ref="A15" location="Innehåll!A1" display="Tillbaka till innehållsförteckning" xr:uid="{187A6472-9768-42CE-B117-0B65A9B64352}"/>
  </hyperlinks>
  <pageMargins left="0.7" right="0.7" top="0.75" bottom="0.75" header="0.3" footer="0.3"/>
  <drawing r:id="rId1"/>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D0851-15A4-406D-8CA3-1F18C912D310}">
  <sheetPr>
    <tabColor theme="1"/>
  </sheetPr>
  <dimension ref="A1:U13"/>
  <sheetViews>
    <sheetView showGridLines="0" workbookViewId="0"/>
  </sheetViews>
  <sheetFormatPr defaultRowHeight="10" x14ac:dyDescent="0.2"/>
  <cols>
    <col min="1" max="1" width="24" customWidth="1"/>
    <col min="2" max="21" width="12.77734375" customWidth="1"/>
  </cols>
  <sheetData>
    <row r="1" spans="1:21" ht="11.5" x14ac:dyDescent="0.2">
      <c r="A1" s="57" t="s">
        <v>264</v>
      </c>
    </row>
    <row r="2" spans="1:21" ht="17" customHeight="1" x14ac:dyDescent="0.2">
      <c r="A2" s="58" t="s">
        <v>278</v>
      </c>
    </row>
    <row r="3" spans="1:21" x14ac:dyDescent="0.2">
      <c r="A3" s="19" t="s">
        <v>139</v>
      </c>
      <c r="B3" s="34" t="s">
        <v>120</v>
      </c>
      <c r="C3" s="34" t="s">
        <v>121</v>
      </c>
      <c r="D3" s="34" t="s">
        <v>122</v>
      </c>
      <c r="E3" s="34" t="s">
        <v>123</v>
      </c>
      <c r="F3" s="34" t="s">
        <v>124</v>
      </c>
      <c r="G3" s="34" t="s">
        <v>125</v>
      </c>
      <c r="H3" s="34" t="s">
        <v>126</v>
      </c>
      <c r="I3" s="34" t="s">
        <v>127</v>
      </c>
      <c r="J3" s="34" t="s">
        <v>128</v>
      </c>
      <c r="K3" s="34" t="s">
        <v>129</v>
      </c>
      <c r="L3" s="34" t="s">
        <v>130</v>
      </c>
      <c r="M3" s="34" t="s">
        <v>131</v>
      </c>
      <c r="N3" s="34" t="s">
        <v>132</v>
      </c>
      <c r="O3" s="34" t="s">
        <v>133</v>
      </c>
      <c r="P3" s="34" t="s">
        <v>134</v>
      </c>
      <c r="Q3" s="34" t="s">
        <v>135</v>
      </c>
      <c r="R3" s="34" t="s">
        <v>136</v>
      </c>
      <c r="S3" s="34" t="s">
        <v>137</v>
      </c>
      <c r="T3" s="34" t="s">
        <v>138</v>
      </c>
      <c r="U3" s="103" t="s">
        <v>248</v>
      </c>
    </row>
    <row r="4" spans="1:21" x14ac:dyDescent="0.2">
      <c r="A4" s="19" t="s">
        <v>0</v>
      </c>
      <c r="B4" s="19">
        <v>4915695</v>
      </c>
      <c r="C4" s="19">
        <v>5533713</v>
      </c>
      <c r="D4" s="19">
        <v>7709618</v>
      </c>
      <c r="E4" s="19">
        <v>7135942</v>
      </c>
      <c r="F4" s="19">
        <v>5941568</v>
      </c>
      <c r="G4" s="19">
        <v>6603365</v>
      </c>
      <c r="H4" s="19">
        <v>6775280</v>
      </c>
      <c r="I4" s="19">
        <v>7027546</v>
      </c>
      <c r="J4" s="19">
        <v>7443881</v>
      </c>
      <c r="K4" s="19">
        <v>6505344</v>
      </c>
      <c r="L4" s="19">
        <v>6456322</v>
      </c>
      <c r="M4" s="19">
        <v>7232500</v>
      </c>
      <c r="N4" s="19">
        <v>6893266</v>
      </c>
      <c r="O4" s="19">
        <v>8432578</v>
      </c>
      <c r="P4" s="19">
        <v>8307128</v>
      </c>
      <c r="Q4" s="19">
        <v>7754381</v>
      </c>
      <c r="R4" s="19">
        <v>9123757</v>
      </c>
      <c r="S4" s="19">
        <v>3294906</v>
      </c>
      <c r="T4" s="19">
        <v>4194476</v>
      </c>
      <c r="U4">
        <v>8159935</v>
      </c>
    </row>
    <row r="5" spans="1:21" x14ac:dyDescent="0.2">
      <c r="A5" s="19" t="s">
        <v>10</v>
      </c>
      <c r="B5" s="19">
        <v>1933361</v>
      </c>
      <c r="C5" s="19">
        <v>1451629</v>
      </c>
      <c r="D5" s="19">
        <v>1627045</v>
      </c>
      <c r="E5" s="19">
        <v>1540149</v>
      </c>
      <c r="F5" s="19">
        <v>1569456</v>
      </c>
      <c r="G5" s="19">
        <v>1646535</v>
      </c>
      <c r="H5" s="19">
        <v>1684354</v>
      </c>
      <c r="I5" s="19">
        <v>1617694</v>
      </c>
      <c r="J5" s="19">
        <v>1798773</v>
      </c>
      <c r="K5" s="19">
        <v>1690312</v>
      </c>
      <c r="L5" s="19">
        <v>1859543</v>
      </c>
      <c r="M5" s="19">
        <v>1870167</v>
      </c>
      <c r="N5" s="19">
        <v>1937796</v>
      </c>
      <c r="O5" s="19">
        <v>2042133</v>
      </c>
      <c r="P5" s="19">
        <v>1819481</v>
      </c>
      <c r="Q5" s="19">
        <v>1566335</v>
      </c>
      <c r="R5" s="19">
        <v>1629045</v>
      </c>
      <c r="S5" s="19">
        <v>422958</v>
      </c>
      <c r="T5" s="19">
        <v>489663</v>
      </c>
      <c r="U5">
        <v>1360799</v>
      </c>
    </row>
    <row r="6" spans="1:21" x14ac:dyDescent="0.2">
      <c r="A6" s="19" t="s">
        <v>11</v>
      </c>
      <c r="B6" s="19">
        <v>3164662</v>
      </c>
      <c r="C6" s="19">
        <v>3241644</v>
      </c>
      <c r="D6" s="19">
        <v>3194024</v>
      </c>
      <c r="E6" s="19">
        <v>3296260</v>
      </c>
      <c r="F6" s="19">
        <v>3298706</v>
      </c>
      <c r="G6" s="19">
        <v>3356156</v>
      </c>
      <c r="H6" s="19">
        <v>3648685</v>
      </c>
      <c r="I6" s="19">
        <v>3842906</v>
      </c>
      <c r="J6" s="19">
        <v>3744204</v>
      </c>
      <c r="K6" s="19">
        <v>3885769</v>
      </c>
      <c r="L6" s="19">
        <v>3539701</v>
      </c>
      <c r="M6" s="19">
        <v>3796906</v>
      </c>
      <c r="N6" s="19">
        <v>3544862</v>
      </c>
      <c r="O6" s="19">
        <v>3863196</v>
      </c>
      <c r="P6" s="19">
        <v>4057804</v>
      </c>
      <c r="Q6" s="19">
        <v>3807663</v>
      </c>
      <c r="R6" s="19">
        <v>3908603</v>
      </c>
      <c r="S6" s="19">
        <v>1764327</v>
      </c>
      <c r="T6" s="19">
        <v>1986965</v>
      </c>
      <c r="U6">
        <v>3686966</v>
      </c>
    </row>
    <row r="7" spans="1:21" x14ac:dyDescent="0.2">
      <c r="A7" s="19" t="s">
        <v>12</v>
      </c>
      <c r="B7" s="19">
        <v>5107609</v>
      </c>
      <c r="C7" s="19">
        <v>4994671</v>
      </c>
      <c r="D7" s="19">
        <v>5777404</v>
      </c>
      <c r="E7" s="19">
        <v>5790281</v>
      </c>
      <c r="F7" s="19">
        <v>5773778</v>
      </c>
      <c r="G7" s="19">
        <v>5702338</v>
      </c>
      <c r="H7" s="19">
        <v>6121812</v>
      </c>
      <c r="I7" s="19">
        <v>6202130</v>
      </c>
      <c r="J7" s="19">
        <v>6401399</v>
      </c>
      <c r="K7" s="19">
        <v>6184901</v>
      </c>
      <c r="L7" s="19">
        <v>6375790</v>
      </c>
      <c r="M7" s="19">
        <v>6166733</v>
      </c>
      <c r="N7" s="19">
        <v>6871320</v>
      </c>
      <c r="O7" s="19">
        <v>6521608</v>
      </c>
      <c r="P7" s="19">
        <v>7006002</v>
      </c>
      <c r="Q7" s="19">
        <v>6175469</v>
      </c>
      <c r="R7" s="19">
        <v>6418319</v>
      </c>
      <c r="S7" s="19">
        <v>3081787</v>
      </c>
      <c r="T7" s="19">
        <v>3269006</v>
      </c>
      <c r="U7">
        <v>6208729</v>
      </c>
    </row>
    <row r="8" spans="1:21" x14ac:dyDescent="0.2">
      <c r="A8" s="22" t="s">
        <v>13</v>
      </c>
      <c r="B8" s="19">
        <v>6843764</v>
      </c>
      <c r="C8" s="19">
        <v>7270130</v>
      </c>
      <c r="D8" s="19">
        <v>7439864</v>
      </c>
      <c r="E8" s="19">
        <v>7249345</v>
      </c>
      <c r="F8" s="19">
        <v>7604704</v>
      </c>
      <c r="G8" s="19">
        <v>7672478</v>
      </c>
      <c r="H8" s="19">
        <v>7992695</v>
      </c>
      <c r="I8" s="19">
        <v>7943139</v>
      </c>
      <c r="J8" s="19">
        <v>7897898</v>
      </c>
      <c r="K8" s="19">
        <v>8237546</v>
      </c>
      <c r="L8" s="19">
        <v>8807958</v>
      </c>
      <c r="M8" s="19">
        <v>8709248</v>
      </c>
      <c r="N8" s="19">
        <v>8758621</v>
      </c>
      <c r="O8" s="19">
        <v>8628602</v>
      </c>
      <c r="P8" s="19">
        <v>8444118</v>
      </c>
      <c r="Q8" s="19">
        <v>8587016</v>
      </c>
      <c r="R8" s="19">
        <v>8466985</v>
      </c>
      <c r="S8" s="19">
        <v>1904354</v>
      </c>
      <c r="T8" s="19">
        <v>2356588</v>
      </c>
      <c r="U8">
        <v>7518529</v>
      </c>
    </row>
    <row r="9" spans="1:21" x14ac:dyDescent="0.2">
      <c r="A9" s="19" t="s">
        <v>14</v>
      </c>
      <c r="B9" s="32">
        <f t="shared" ref="B9:U9" si="0">SUM(B4:B8)</f>
        <v>21965091</v>
      </c>
      <c r="C9" s="32">
        <f t="shared" si="0"/>
        <v>22491787</v>
      </c>
      <c r="D9" s="32">
        <f t="shared" si="0"/>
        <v>25747955</v>
      </c>
      <c r="E9" s="32">
        <f t="shared" si="0"/>
        <v>25011977</v>
      </c>
      <c r="F9" s="32">
        <f t="shared" si="0"/>
        <v>24188212</v>
      </c>
      <c r="G9" s="32">
        <f t="shared" si="0"/>
        <v>24980872</v>
      </c>
      <c r="H9" s="32">
        <f t="shared" si="0"/>
        <v>26222826</v>
      </c>
      <c r="I9" s="32">
        <f t="shared" si="0"/>
        <v>26633415</v>
      </c>
      <c r="J9" s="32">
        <f t="shared" si="0"/>
        <v>27286155</v>
      </c>
      <c r="K9" s="32">
        <f t="shared" si="0"/>
        <v>26503872</v>
      </c>
      <c r="L9" s="32">
        <f t="shared" si="0"/>
        <v>27039314</v>
      </c>
      <c r="M9" s="32">
        <f t="shared" si="0"/>
        <v>27775554</v>
      </c>
      <c r="N9" s="32">
        <f t="shared" si="0"/>
        <v>28005865</v>
      </c>
      <c r="O9" s="32">
        <f t="shared" si="0"/>
        <v>29488117</v>
      </c>
      <c r="P9" s="32">
        <f t="shared" si="0"/>
        <v>29634533</v>
      </c>
      <c r="Q9" s="32">
        <f t="shared" si="0"/>
        <v>27890864</v>
      </c>
      <c r="R9" s="32">
        <f t="shared" si="0"/>
        <v>29546709</v>
      </c>
      <c r="S9" s="32">
        <f t="shared" si="0"/>
        <v>10468332</v>
      </c>
      <c r="T9" s="32">
        <f t="shared" si="0"/>
        <v>12296698</v>
      </c>
      <c r="U9" s="32">
        <f t="shared" si="0"/>
        <v>26934958</v>
      </c>
    </row>
    <row r="10" spans="1:21" ht="11.5" x14ac:dyDescent="0.25">
      <c r="A10" s="9" t="s">
        <v>166</v>
      </c>
    </row>
    <row r="11" spans="1:21" ht="11.5" x14ac:dyDescent="0.25">
      <c r="A11" s="9" t="s">
        <v>249</v>
      </c>
    </row>
    <row r="12" spans="1:21" ht="11.5" x14ac:dyDescent="0.25">
      <c r="A12" s="8" t="s">
        <v>167</v>
      </c>
    </row>
    <row r="13" spans="1:21" ht="14.5" customHeight="1" x14ac:dyDescent="0.2">
      <c r="A13" s="70" t="s">
        <v>149</v>
      </c>
    </row>
  </sheetData>
  <phoneticPr fontId="34" type="noConversion"/>
  <hyperlinks>
    <hyperlink ref="A13" location="Innehåll!A1" display="Tillbaka till innehållsförteckning" xr:uid="{BF8CBCCA-1502-4302-B19F-CFA51B4EDFA7}"/>
  </hyperlinks>
  <pageMargins left="0.7" right="0.7" top="0.75" bottom="0.75" header="0.3" footer="0.3"/>
  <pageSetup paperSize="9" orientation="portrait" r:id="rId1"/>
  <drawing r:id="rId2"/>
  <tableParts count="1">
    <tablePart r:id="rId3"/>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3C3AE-1C24-434A-AABD-D264B97C9368}">
  <sheetPr>
    <tabColor theme="1"/>
  </sheetPr>
  <dimension ref="A1:U15"/>
  <sheetViews>
    <sheetView showGridLines="0" workbookViewId="0"/>
  </sheetViews>
  <sheetFormatPr defaultRowHeight="10" x14ac:dyDescent="0.2"/>
  <cols>
    <col min="1" max="1" width="20.33203125" customWidth="1"/>
    <col min="2" max="21" width="10.77734375" customWidth="1"/>
  </cols>
  <sheetData>
    <row r="1" spans="1:21" ht="11.5" x14ac:dyDescent="0.2">
      <c r="A1" s="57" t="s">
        <v>265</v>
      </c>
    </row>
    <row r="2" spans="1:21" ht="20" customHeight="1" x14ac:dyDescent="0.2">
      <c r="A2" s="58" t="s">
        <v>279</v>
      </c>
    </row>
    <row r="3" spans="1:21" s="35" customFormat="1" x14ac:dyDescent="0.2">
      <c r="A3" s="30" t="s">
        <v>9</v>
      </c>
      <c r="B3" s="35" t="s">
        <v>120</v>
      </c>
      <c r="C3" s="35" t="s">
        <v>121</v>
      </c>
      <c r="D3" s="35" t="s">
        <v>122</v>
      </c>
      <c r="E3" s="35" t="s">
        <v>123</v>
      </c>
      <c r="F3" s="35" t="s">
        <v>124</v>
      </c>
      <c r="G3" s="35" t="s">
        <v>125</v>
      </c>
      <c r="H3" s="35" t="s">
        <v>126</v>
      </c>
      <c r="I3" s="35" t="s">
        <v>127</v>
      </c>
      <c r="J3" s="35" t="s">
        <v>128</v>
      </c>
      <c r="K3" s="35" t="s">
        <v>129</v>
      </c>
      <c r="L3" s="35" t="s">
        <v>130</v>
      </c>
      <c r="M3" s="35" t="s">
        <v>131</v>
      </c>
      <c r="N3" s="35" t="s">
        <v>132</v>
      </c>
      <c r="O3" s="35" t="s">
        <v>133</v>
      </c>
      <c r="P3" s="35" t="s">
        <v>134</v>
      </c>
      <c r="Q3" s="35" t="s">
        <v>135</v>
      </c>
      <c r="R3" s="35" t="s">
        <v>136</v>
      </c>
      <c r="S3" s="35" t="s">
        <v>137</v>
      </c>
      <c r="T3" s="35" t="s">
        <v>138</v>
      </c>
      <c r="U3" s="102" t="s">
        <v>248</v>
      </c>
    </row>
    <row r="4" spans="1:21" x14ac:dyDescent="0.2">
      <c r="A4" s="32" t="s">
        <v>0</v>
      </c>
      <c r="B4" s="32">
        <v>1408</v>
      </c>
      <c r="C4" s="32">
        <v>1478</v>
      </c>
      <c r="D4" s="32">
        <v>1557</v>
      </c>
      <c r="E4" s="32">
        <v>1601</v>
      </c>
      <c r="F4" s="32">
        <v>1683</v>
      </c>
      <c r="G4" s="32">
        <v>1720</v>
      </c>
      <c r="H4" s="32">
        <v>1739</v>
      </c>
      <c r="I4" s="32">
        <v>1821</v>
      </c>
      <c r="J4" s="32">
        <v>1899</v>
      </c>
      <c r="K4" s="32">
        <v>1939</v>
      </c>
      <c r="L4" s="32">
        <v>1963</v>
      </c>
      <c r="M4" s="32">
        <v>2050</v>
      </c>
      <c r="N4" s="32">
        <v>2237</v>
      </c>
      <c r="O4" s="32">
        <v>2243</v>
      </c>
      <c r="P4" s="32">
        <v>2315</v>
      </c>
      <c r="Q4" s="32">
        <v>2430</v>
      </c>
      <c r="R4" s="32">
        <v>2618</v>
      </c>
      <c r="S4" s="32">
        <v>2412</v>
      </c>
      <c r="T4" s="32">
        <v>2472</v>
      </c>
      <c r="U4" s="90">
        <v>2745</v>
      </c>
    </row>
    <row r="5" spans="1:21" x14ac:dyDescent="0.2">
      <c r="A5" s="32" t="s">
        <v>10</v>
      </c>
      <c r="B5" s="32">
        <v>305</v>
      </c>
      <c r="C5" s="32">
        <v>286</v>
      </c>
      <c r="D5" s="32">
        <v>284</v>
      </c>
      <c r="E5" s="32">
        <v>286</v>
      </c>
      <c r="F5" s="32">
        <v>312</v>
      </c>
      <c r="G5" s="32">
        <v>318</v>
      </c>
      <c r="H5" s="32">
        <v>307</v>
      </c>
      <c r="I5" s="32">
        <v>328</v>
      </c>
      <c r="J5" s="32">
        <v>314</v>
      </c>
      <c r="K5" s="32">
        <v>300</v>
      </c>
      <c r="L5" s="32">
        <v>363</v>
      </c>
      <c r="M5" s="32">
        <v>365</v>
      </c>
      <c r="N5" s="32">
        <v>371</v>
      </c>
      <c r="O5" s="32">
        <v>355</v>
      </c>
      <c r="P5" s="32">
        <v>383</v>
      </c>
      <c r="Q5" s="32">
        <v>329</v>
      </c>
      <c r="R5" s="32">
        <v>344</v>
      </c>
      <c r="S5" s="32">
        <v>332</v>
      </c>
      <c r="T5" s="32">
        <v>351</v>
      </c>
      <c r="U5" s="90">
        <v>358</v>
      </c>
    </row>
    <row r="6" spans="1:21" x14ac:dyDescent="0.2">
      <c r="A6" s="32" t="s">
        <v>11</v>
      </c>
      <c r="B6" s="32">
        <v>922</v>
      </c>
      <c r="C6" s="32">
        <v>971</v>
      </c>
      <c r="D6" s="32">
        <v>927</v>
      </c>
      <c r="E6" s="32">
        <v>973</v>
      </c>
      <c r="F6" s="32">
        <v>1055</v>
      </c>
      <c r="G6" s="32">
        <v>1053</v>
      </c>
      <c r="H6" s="32">
        <v>1006</v>
      </c>
      <c r="I6" s="32">
        <v>1023</v>
      </c>
      <c r="J6" s="32">
        <v>1039</v>
      </c>
      <c r="K6" s="32">
        <v>1143</v>
      </c>
      <c r="L6" s="32">
        <v>1174</v>
      </c>
      <c r="M6" s="32">
        <v>1210</v>
      </c>
      <c r="N6" s="32">
        <v>1262</v>
      </c>
      <c r="O6" s="32">
        <v>1180</v>
      </c>
      <c r="P6" s="32">
        <v>1204</v>
      </c>
      <c r="Q6" s="32">
        <v>1291</v>
      </c>
      <c r="R6" s="32">
        <v>1289</v>
      </c>
      <c r="S6" s="32">
        <v>1124</v>
      </c>
      <c r="T6" s="32">
        <v>1441</v>
      </c>
      <c r="U6" s="90">
        <v>1493</v>
      </c>
    </row>
    <row r="7" spans="1:21" x14ac:dyDescent="0.2">
      <c r="A7" s="32" t="s">
        <v>12</v>
      </c>
      <c r="B7" s="32">
        <v>670</v>
      </c>
      <c r="C7" s="32">
        <v>757</v>
      </c>
      <c r="D7" s="32">
        <v>772</v>
      </c>
      <c r="E7" s="32">
        <v>824</v>
      </c>
      <c r="F7" s="32">
        <v>813</v>
      </c>
      <c r="G7" s="32">
        <v>823</v>
      </c>
      <c r="H7" s="32">
        <v>866</v>
      </c>
      <c r="I7" s="32">
        <v>907</v>
      </c>
      <c r="J7" s="32">
        <v>938</v>
      </c>
      <c r="K7" s="32">
        <v>846</v>
      </c>
      <c r="L7" s="32">
        <v>906</v>
      </c>
      <c r="M7" s="32">
        <v>946</v>
      </c>
      <c r="N7" s="32">
        <v>926</v>
      </c>
      <c r="O7" s="32">
        <v>887</v>
      </c>
      <c r="P7" s="32">
        <v>984</v>
      </c>
      <c r="Q7" s="32">
        <v>939</v>
      </c>
      <c r="R7" s="32">
        <v>983</v>
      </c>
      <c r="S7" s="32">
        <v>896</v>
      </c>
      <c r="T7" s="32">
        <v>987</v>
      </c>
      <c r="U7" s="90">
        <v>970</v>
      </c>
    </row>
    <row r="8" spans="1:21" x14ac:dyDescent="0.2">
      <c r="A8" s="60" t="s">
        <v>13</v>
      </c>
      <c r="B8" s="60">
        <v>565</v>
      </c>
      <c r="C8" s="60">
        <v>607</v>
      </c>
      <c r="D8" s="60">
        <v>619</v>
      </c>
      <c r="E8" s="60">
        <v>616</v>
      </c>
      <c r="F8" s="60">
        <v>658</v>
      </c>
      <c r="G8" s="60">
        <v>685</v>
      </c>
      <c r="H8" s="60">
        <v>707</v>
      </c>
      <c r="I8" s="60">
        <v>711</v>
      </c>
      <c r="J8" s="60">
        <v>715</v>
      </c>
      <c r="K8" s="60">
        <v>688</v>
      </c>
      <c r="L8" s="60">
        <v>763</v>
      </c>
      <c r="M8" s="60">
        <v>751</v>
      </c>
      <c r="N8" s="60">
        <v>766</v>
      </c>
      <c r="O8" s="60">
        <v>783</v>
      </c>
      <c r="P8" s="60">
        <v>838</v>
      </c>
      <c r="Q8" s="60">
        <v>940</v>
      </c>
      <c r="R8" s="60">
        <v>938</v>
      </c>
      <c r="S8" s="60">
        <v>827</v>
      </c>
      <c r="T8" s="60">
        <v>921</v>
      </c>
      <c r="U8" s="90">
        <v>1024</v>
      </c>
    </row>
    <row r="9" spans="1:21" s="25" customFormat="1" ht="10.5" x14ac:dyDescent="0.25">
      <c r="A9" s="33" t="s">
        <v>14</v>
      </c>
      <c r="B9" s="59">
        <f t="shared" ref="B9:U9" si="0">SUM(B3:B8)</f>
        <v>3870</v>
      </c>
      <c r="C9" s="59">
        <f t="shared" si="0"/>
        <v>4099</v>
      </c>
      <c r="D9" s="59">
        <f t="shared" si="0"/>
        <v>4159</v>
      </c>
      <c r="E9" s="59">
        <f t="shared" si="0"/>
        <v>4300</v>
      </c>
      <c r="F9" s="59">
        <f t="shared" si="0"/>
        <v>4521</v>
      </c>
      <c r="G9" s="59">
        <f t="shared" si="0"/>
        <v>4599</v>
      </c>
      <c r="H9" s="59">
        <f t="shared" si="0"/>
        <v>4625</v>
      </c>
      <c r="I9" s="59">
        <f t="shared" si="0"/>
        <v>4790</v>
      </c>
      <c r="J9" s="59">
        <f t="shared" si="0"/>
        <v>4905</v>
      </c>
      <c r="K9" s="59">
        <f t="shared" si="0"/>
        <v>4916</v>
      </c>
      <c r="L9" s="59">
        <f t="shared" si="0"/>
        <v>5169</v>
      </c>
      <c r="M9" s="59">
        <f t="shared" si="0"/>
        <v>5322</v>
      </c>
      <c r="N9" s="59">
        <f t="shared" si="0"/>
        <v>5562</v>
      </c>
      <c r="O9" s="59">
        <f t="shared" si="0"/>
        <v>5448</v>
      </c>
      <c r="P9" s="59">
        <f t="shared" si="0"/>
        <v>5724</v>
      </c>
      <c r="Q9" s="59">
        <f t="shared" si="0"/>
        <v>5929</v>
      </c>
      <c r="R9" s="59">
        <f t="shared" si="0"/>
        <v>6172</v>
      </c>
      <c r="S9" s="59">
        <f t="shared" si="0"/>
        <v>5591</v>
      </c>
      <c r="T9" s="59">
        <f t="shared" si="0"/>
        <v>6172</v>
      </c>
      <c r="U9" s="4">
        <f t="shared" si="0"/>
        <v>6590</v>
      </c>
    </row>
    <row r="10" spans="1:21" ht="11.5" x14ac:dyDescent="0.25">
      <c r="A10" s="9" t="s">
        <v>140</v>
      </c>
    </row>
    <row r="11" spans="1:21" ht="11.5" x14ac:dyDescent="0.25">
      <c r="A11" s="8" t="s">
        <v>168</v>
      </c>
    </row>
    <row r="12" spans="1:21" ht="15" customHeight="1" x14ac:dyDescent="0.2">
      <c r="A12" s="70" t="s">
        <v>149</v>
      </c>
    </row>
    <row r="13" spans="1:21" x14ac:dyDescent="0.2">
      <c r="A13" s="70"/>
    </row>
    <row r="14" spans="1:21" x14ac:dyDescent="0.2">
      <c r="A14" s="70"/>
    </row>
    <row r="15" spans="1:21" x14ac:dyDescent="0.2">
      <c r="A15" s="70"/>
    </row>
  </sheetData>
  <phoneticPr fontId="34" type="noConversion"/>
  <hyperlinks>
    <hyperlink ref="A12" location="Innehåll!A1" display="Tillbaka till innehållsförteckning" xr:uid="{BF40AE34-66BA-4B0E-84CE-D0E6199EB8E4}"/>
  </hyperlinks>
  <pageMargins left="0.7" right="0.7" top="0.75" bottom="0.75" header="0.3" footer="0.3"/>
  <drawing r:id="rId1"/>
  <tableParts count="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39867-072C-48C4-8AD6-8BB1263DBBD5}">
  <sheetPr>
    <tabColor theme="1"/>
  </sheetPr>
  <dimension ref="A1:U12"/>
  <sheetViews>
    <sheetView showGridLines="0" workbookViewId="0"/>
  </sheetViews>
  <sheetFormatPr defaultRowHeight="10" x14ac:dyDescent="0.2"/>
  <cols>
    <col min="1" max="1" width="20.6640625" customWidth="1"/>
    <col min="2" max="21" width="10.77734375" customWidth="1"/>
  </cols>
  <sheetData>
    <row r="1" spans="1:21" ht="11.5" x14ac:dyDescent="0.2">
      <c r="A1" s="57" t="s">
        <v>266</v>
      </c>
    </row>
    <row r="2" spans="1:21" ht="20.5" customHeight="1" x14ac:dyDescent="0.2">
      <c r="A2" s="58" t="s">
        <v>280</v>
      </c>
    </row>
    <row r="3" spans="1:21" s="35" customFormat="1" x14ac:dyDescent="0.2">
      <c r="A3" s="34" t="s">
        <v>141</v>
      </c>
      <c r="B3" s="34" t="s">
        <v>120</v>
      </c>
      <c r="C3" s="34" t="s">
        <v>121</v>
      </c>
      <c r="D3" s="34" t="s">
        <v>122</v>
      </c>
      <c r="E3" s="34" t="s">
        <v>123</v>
      </c>
      <c r="F3" s="34" t="s">
        <v>124</v>
      </c>
      <c r="G3" s="34" t="s">
        <v>125</v>
      </c>
      <c r="H3" s="34" t="s">
        <v>126</v>
      </c>
      <c r="I3" s="34" t="s">
        <v>127</v>
      </c>
      <c r="J3" s="34" t="s">
        <v>128</v>
      </c>
      <c r="K3" s="34" t="s">
        <v>129</v>
      </c>
      <c r="L3" s="34" t="s">
        <v>130</v>
      </c>
      <c r="M3" s="34" t="s">
        <v>131</v>
      </c>
      <c r="N3" s="34" t="s">
        <v>132</v>
      </c>
      <c r="O3" s="34" t="s">
        <v>133</v>
      </c>
      <c r="P3" s="34" t="s">
        <v>134</v>
      </c>
      <c r="Q3" s="34" t="s">
        <v>135</v>
      </c>
      <c r="R3" s="34" t="s">
        <v>136</v>
      </c>
      <c r="S3" s="34" t="s">
        <v>137</v>
      </c>
      <c r="T3" s="34" t="s">
        <v>138</v>
      </c>
      <c r="U3" s="103" t="s">
        <v>248</v>
      </c>
    </row>
    <row r="4" spans="1:21" x14ac:dyDescent="0.2">
      <c r="A4" s="19" t="s">
        <v>0</v>
      </c>
      <c r="B4" s="32">
        <v>1424</v>
      </c>
      <c r="C4" s="32">
        <v>1478</v>
      </c>
      <c r="D4" s="32">
        <v>1536</v>
      </c>
      <c r="E4" s="32">
        <v>1589</v>
      </c>
      <c r="F4" s="32">
        <v>1681</v>
      </c>
      <c r="G4" s="32">
        <v>1724</v>
      </c>
      <c r="H4" s="32">
        <v>1724</v>
      </c>
      <c r="I4" s="32">
        <v>1785</v>
      </c>
      <c r="J4" s="32">
        <v>1882</v>
      </c>
      <c r="K4" s="32">
        <v>1877</v>
      </c>
      <c r="L4" s="32">
        <v>1956</v>
      </c>
      <c r="M4" s="32">
        <v>2120</v>
      </c>
      <c r="N4" s="32">
        <v>2174</v>
      </c>
      <c r="O4" s="32">
        <v>2217</v>
      </c>
      <c r="P4" s="32">
        <v>2303</v>
      </c>
      <c r="Q4" s="32">
        <v>2430</v>
      </c>
      <c r="R4" s="32">
        <v>2575</v>
      </c>
      <c r="S4" s="32">
        <v>2388</v>
      </c>
      <c r="T4" s="32">
        <v>2370</v>
      </c>
      <c r="U4" s="90">
        <v>2713</v>
      </c>
    </row>
    <row r="5" spans="1:21" x14ac:dyDescent="0.2">
      <c r="A5" s="19" t="s">
        <v>10</v>
      </c>
      <c r="B5" s="32">
        <v>318</v>
      </c>
      <c r="C5" s="32">
        <v>290</v>
      </c>
      <c r="D5" s="32">
        <v>286</v>
      </c>
      <c r="E5" s="32">
        <v>308</v>
      </c>
      <c r="F5" s="32">
        <v>342</v>
      </c>
      <c r="G5" s="32">
        <v>358</v>
      </c>
      <c r="H5" s="32">
        <v>337</v>
      </c>
      <c r="I5" s="32">
        <v>347</v>
      </c>
      <c r="J5" s="32">
        <v>319</v>
      </c>
      <c r="K5" s="32">
        <v>329</v>
      </c>
      <c r="L5" s="32">
        <v>394</v>
      </c>
      <c r="M5" s="32">
        <v>367</v>
      </c>
      <c r="N5" s="32">
        <v>341</v>
      </c>
      <c r="O5" s="32">
        <v>385</v>
      </c>
      <c r="P5" s="32">
        <v>384</v>
      </c>
      <c r="Q5" s="32">
        <v>309</v>
      </c>
      <c r="R5" s="32">
        <v>357</v>
      </c>
      <c r="S5" s="32">
        <v>348</v>
      </c>
      <c r="T5" s="32">
        <v>359</v>
      </c>
      <c r="U5" s="90">
        <v>382</v>
      </c>
    </row>
    <row r="6" spans="1:21" x14ac:dyDescent="0.2">
      <c r="A6" s="19" t="s">
        <v>11</v>
      </c>
      <c r="B6" s="32">
        <v>930</v>
      </c>
      <c r="C6" s="32">
        <v>897</v>
      </c>
      <c r="D6" s="32">
        <v>930</v>
      </c>
      <c r="E6" s="32">
        <v>964</v>
      </c>
      <c r="F6" s="32">
        <v>1065</v>
      </c>
      <c r="G6" s="32">
        <v>1041</v>
      </c>
      <c r="H6" s="32">
        <v>1010</v>
      </c>
      <c r="I6" s="32">
        <v>1029</v>
      </c>
      <c r="J6" s="32">
        <v>1048</v>
      </c>
      <c r="K6" s="32">
        <v>1122</v>
      </c>
      <c r="L6" s="32">
        <v>1180</v>
      </c>
      <c r="M6" s="32">
        <v>1192</v>
      </c>
      <c r="N6" s="32">
        <v>1197</v>
      </c>
      <c r="O6" s="32">
        <v>1183</v>
      </c>
      <c r="P6" s="32">
        <v>1190</v>
      </c>
      <c r="Q6" s="32">
        <v>1252</v>
      </c>
      <c r="R6" s="32">
        <v>1284</v>
      </c>
      <c r="S6" s="32">
        <v>1097</v>
      </c>
      <c r="T6" s="32">
        <v>1378</v>
      </c>
      <c r="U6" s="90">
        <v>1469</v>
      </c>
    </row>
    <row r="7" spans="1:21" x14ac:dyDescent="0.2">
      <c r="A7" s="19" t="s">
        <v>12</v>
      </c>
      <c r="B7" s="32">
        <v>907</v>
      </c>
      <c r="C7" s="32">
        <v>971</v>
      </c>
      <c r="D7" s="32">
        <v>970</v>
      </c>
      <c r="E7" s="32">
        <v>1039</v>
      </c>
      <c r="F7" s="32">
        <v>962</v>
      </c>
      <c r="G7" s="32">
        <v>958</v>
      </c>
      <c r="H7" s="32">
        <v>1005</v>
      </c>
      <c r="I7" s="32">
        <v>1058</v>
      </c>
      <c r="J7" s="32">
        <v>1085</v>
      </c>
      <c r="K7" s="32">
        <v>1067</v>
      </c>
      <c r="L7" s="32">
        <v>1139</v>
      </c>
      <c r="M7" s="32">
        <v>1155</v>
      </c>
      <c r="N7" s="32">
        <v>1058</v>
      </c>
      <c r="O7" s="32">
        <v>1051</v>
      </c>
      <c r="P7" s="32">
        <v>1090</v>
      </c>
      <c r="Q7" s="32">
        <v>1075</v>
      </c>
      <c r="R7" s="32">
        <v>1056</v>
      </c>
      <c r="S7" s="32">
        <v>1017</v>
      </c>
      <c r="T7" s="32">
        <v>1097</v>
      </c>
      <c r="U7" s="90">
        <v>1030</v>
      </c>
    </row>
    <row r="8" spans="1:21" x14ac:dyDescent="0.2">
      <c r="A8" s="36" t="s">
        <v>13</v>
      </c>
      <c r="B8" s="60">
        <v>619</v>
      </c>
      <c r="C8" s="60">
        <v>641</v>
      </c>
      <c r="D8" s="60">
        <v>653</v>
      </c>
      <c r="E8" s="60">
        <v>645</v>
      </c>
      <c r="F8" s="60">
        <v>661</v>
      </c>
      <c r="G8" s="60">
        <v>690</v>
      </c>
      <c r="H8" s="60">
        <v>691</v>
      </c>
      <c r="I8" s="60">
        <v>701</v>
      </c>
      <c r="J8" s="60">
        <v>714</v>
      </c>
      <c r="K8" s="60">
        <v>695</v>
      </c>
      <c r="L8" s="60">
        <v>742</v>
      </c>
      <c r="M8" s="60">
        <v>755</v>
      </c>
      <c r="N8" s="60">
        <v>757</v>
      </c>
      <c r="O8" s="60">
        <v>774</v>
      </c>
      <c r="P8" s="60">
        <v>807</v>
      </c>
      <c r="Q8" s="60">
        <v>917</v>
      </c>
      <c r="R8" s="60">
        <v>955</v>
      </c>
      <c r="S8" s="60">
        <v>853</v>
      </c>
      <c r="T8" s="60">
        <v>938</v>
      </c>
      <c r="U8" s="90">
        <v>1052</v>
      </c>
    </row>
    <row r="9" spans="1:21" ht="10.5" x14ac:dyDescent="0.25">
      <c r="A9" s="23" t="s">
        <v>14</v>
      </c>
      <c r="B9" s="59">
        <f t="shared" ref="B9:U9" si="0">SUM(B4:B8)</f>
        <v>4198</v>
      </c>
      <c r="C9" s="59">
        <f t="shared" si="0"/>
        <v>4277</v>
      </c>
      <c r="D9" s="59">
        <f t="shared" si="0"/>
        <v>4375</v>
      </c>
      <c r="E9" s="59">
        <f t="shared" si="0"/>
        <v>4545</v>
      </c>
      <c r="F9" s="59">
        <f t="shared" si="0"/>
        <v>4711</v>
      </c>
      <c r="G9" s="59">
        <f t="shared" si="0"/>
        <v>4771</v>
      </c>
      <c r="H9" s="59">
        <f t="shared" si="0"/>
        <v>4767</v>
      </c>
      <c r="I9" s="59">
        <f t="shared" si="0"/>
        <v>4920</v>
      </c>
      <c r="J9" s="59">
        <f t="shared" si="0"/>
        <v>5048</v>
      </c>
      <c r="K9" s="59">
        <f t="shared" si="0"/>
        <v>5090</v>
      </c>
      <c r="L9" s="59">
        <f t="shared" si="0"/>
        <v>5411</v>
      </c>
      <c r="M9" s="59">
        <f t="shared" si="0"/>
        <v>5589</v>
      </c>
      <c r="N9" s="59">
        <f t="shared" si="0"/>
        <v>5527</v>
      </c>
      <c r="O9" s="59">
        <f t="shared" si="0"/>
        <v>5610</v>
      </c>
      <c r="P9" s="59">
        <f t="shared" si="0"/>
        <v>5774</v>
      </c>
      <c r="Q9" s="59">
        <f t="shared" si="0"/>
        <v>5983</v>
      </c>
      <c r="R9" s="59">
        <f t="shared" si="0"/>
        <v>6227</v>
      </c>
      <c r="S9" s="59">
        <f t="shared" si="0"/>
        <v>5703</v>
      </c>
      <c r="T9" s="59">
        <f t="shared" si="0"/>
        <v>6142</v>
      </c>
      <c r="U9" s="130">
        <f t="shared" si="0"/>
        <v>6646</v>
      </c>
    </row>
    <row r="10" spans="1:21" ht="11.5" x14ac:dyDescent="0.25">
      <c r="A10" s="9" t="s">
        <v>140</v>
      </c>
    </row>
    <row r="11" spans="1:21" ht="11.5" x14ac:dyDescent="0.25">
      <c r="A11" s="9" t="s">
        <v>168</v>
      </c>
    </row>
    <row r="12" spans="1:21" ht="17" customHeight="1" x14ac:dyDescent="0.2">
      <c r="A12" s="70" t="s">
        <v>149</v>
      </c>
    </row>
  </sheetData>
  <phoneticPr fontId="34" type="noConversion"/>
  <hyperlinks>
    <hyperlink ref="A12" location="Innehåll!A1" display="Tillbaka till innehållsförteckning" xr:uid="{869B2D33-A8D7-4679-AC1B-5A06B9846C86}"/>
  </hyperlinks>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FB40B-6EE3-408C-8284-7EEC4A220E17}">
  <dimension ref="A1:W42"/>
  <sheetViews>
    <sheetView showGridLines="0" workbookViewId="0"/>
  </sheetViews>
  <sheetFormatPr defaultRowHeight="10" x14ac:dyDescent="0.2"/>
  <cols>
    <col min="1" max="1" width="40.33203125" customWidth="1"/>
    <col min="2" max="11" width="18.77734375" customWidth="1"/>
    <col min="12" max="12" width="10.6640625" bestFit="1" customWidth="1"/>
    <col min="17" max="17" width="13.6640625" bestFit="1" customWidth="1"/>
    <col min="18" max="18" width="14.44140625" bestFit="1" customWidth="1"/>
    <col min="20" max="20" width="13.6640625" bestFit="1" customWidth="1"/>
    <col min="21" max="21" width="15" bestFit="1" customWidth="1"/>
  </cols>
  <sheetData>
    <row r="1" spans="1:23" ht="11.5" x14ac:dyDescent="0.25">
      <c r="A1" s="2" t="s">
        <v>235</v>
      </c>
      <c r="B1" s="19"/>
      <c r="C1" s="19"/>
      <c r="D1" s="19"/>
      <c r="E1" s="19"/>
      <c r="F1" s="19"/>
      <c r="G1" s="19"/>
      <c r="H1" s="19"/>
      <c r="I1" s="19"/>
      <c r="J1" s="19"/>
      <c r="K1" s="19"/>
      <c r="L1" s="49"/>
    </row>
    <row r="2" spans="1:23" ht="16.5" customHeight="1" x14ac:dyDescent="0.2">
      <c r="A2" s="3" t="s">
        <v>236</v>
      </c>
      <c r="B2" s="19"/>
      <c r="C2" s="19"/>
      <c r="D2" s="19"/>
      <c r="E2" s="19"/>
      <c r="F2" s="19"/>
      <c r="G2" s="19"/>
      <c r="H2" s="19"/>
      <c r="I2" s="19"/>
      <c r="J2" s="19"/>
      <c r="K2" s="19"/>
      <c r="L2" s="19"/>
    </row>
    <row r="3" spans="1:23" s="25" customFormat="1" ht="10.5" x14ac:dyDescent="0.25">
      <c r="A3" s="71" t="s">
        <v>9</v>
      </c>
      <c r="B3" s="113" t="s">
        <v>109</v>
      </c>
      <c r="C3" s="113" t="s">
        <v>108</v>
      </c>
      <c r="D3" s="113" t="s">
        <v>148</v>
      </c>
      <c r="E3" s="113" t="s">
        <v>232</v>
      </c>
      <c r="F3" s="113" t="s">
        <v>233</v>
      </c>
      <c r="G3" s="113" t="s">
        <v>234</v>
      </c>
      <c r="H3" s="23"/>
      <c r="I3" s="23"/>
      <c r="J3" s="23"/>
      <c r="K3" s="23"/>
      <c r="L3" s="49"/>
      <c r="Q3" s="23"/>
      <c r="R3" s="23"/>
      <c r="S3" s="23"/>
      <c r="T3" s="23"/>
      <c r="U3" s="23"/>
      <c r="V3" s="23"/>
      <c r="W3" s="24"/>
    </row>
    <row r="4" spans="1:23" x14ac:dyDescent="0.2">
      <c r="A4" s="41" t="s">
        <v>155</v>
      </c>
      <c r="B4" s="41">
        <v>26</v>
      </c>
      <c r="C4" s="41">
        <v>25</v>
      </c>
      <c r="D4" s="68">
        <f t="shared" ref="D4:D13" si="0">(C4/B4)*100</f>
        <v>96.15384615384616</v>
      </c>
      <c r="E4" s="19">
        <v>33</v>
      </c>
      <c r="F4" s="19">
        <v>31</v>
      </c>
      <c r="G4" s="29">
        <f>Tabell7[[#This Row],[Svarande 2022]]/Tabell7[[#This Row],[Tillfrågade 2022]]*100</f>
        <v>93.939393939393938</v>
      </c>
      <c r="H4" s="20"/>
      <c r="I4" s="70"/>
      <c r="J4" s="20"/>
      <c r="K4" s="20"/>
      <c r="Q4" s="19"/>
      <c r="R4" s="19"/>
      <c r="S4" s="19"/>
      <c r="T4" s="19"/>
      <c r="U4" s="19"/>
      <c r="V4" s="19"/>
    </row>
    <row r="5" spans="1:23" x14ac:dyDescent="0.2">
      <c r="A5" s="41" t="s">
        <v>156</v>
      </c>
      <c r="B5" s="41">
        <v>20</v>
      </c>
      <c r="C5" s="41">
        <v>17</v>
      </c>
      <c r="D5" s="68">
        <f t="shared" si="0"/>
        <v>85</v>
      </c>
      <c r="E5" s="19">
        <v>18</v>
      </c>
      <c r="F5" s="19">
        <v>14</v>
      </c>
      <c r="G5" s="29">
        <f>Tabell7[[#This Row],[Svarande 2022]]/Tabell7[[#This Row],[Tillfrågade 2022]]*100</f>
        <v>77.777777777777786</v>
      </c>
      <c r="H5" s="20"/>
      <c r="I5" s="20"/>
      <c r="J5" s="20"/>
      <c r="K5" s="20"/>
      <c r="Q5" s="19"/>
      <c r="R5" s="19"/>
      <c r="S5" s="19"/>
      <c r="T5" s="19"/>
      <c r="U5" s="19"/>
      <c r="V5" s="19"/>
    </row>
    <row r="6" spans="1:23" x14ac:dyDescent="0.2">
      <c r="A6" s="41" t="s">
        <v>157</v>
      </c>
      <c r="B6" s="41">
        <v>42</v>
      </c>
      <c r="C6" s="41">
        <v>36</v>
      </c>
      <c r="D6" s="68">
        <f t="shared" si="0"/>
        <v>85.714285714285708</v>
      </c>
      <c r="E6" s="19">
        <v>43</v>
      </c>
      <c r="F6" s="19">
        <v>40</v>
      </c>
      <c r="G6" s="29">
        <f>Tabell7[[#This Row],[Svarande 2022]]/Tabell7[[#This Row],[Tillfrågade 2022]]*100</f>
        <v>93.023255813953483</v>
      </c>
      <c r="H6" s="20"/>
      <c r="I6" s="20"/>
      <c r="J6" s="20"/>
      <c r="K6" s="20"/>
      <c r="Q6" s="19"/>
      <c r="R6" s="19"/>
      <c r="S6" s="19"/>
      <c r="T6" s="19"/>
      <c r="U6" s="19"/>
      <c r="V6" s="19"/>
    </row>
    <row r="7" spans="1:23" x14ac:dyDescent="0.2">
      <c r="A7" s="41" t="s">
        <v>158</v>
      </c>
      <c r="B7" s="41">
        <v>95</v>
      </c>
      <c r="C7" s="41">
        <v>75</v>
      </c>
      <c r="D7" s="68">
        <f t="shared" si="0"/>
        <v>78.94736842105263</v>
      </c>
      <c r="E7" s="19">
        <v>100</v>
      </c>
      <c r="F7" s="19">
        <v>83</v>
      </c>
      <c r="G7" s="29">
        <f>Tabell7[[#This Row],[Svarande 2022]]/Tabell7[[#This Row],[Tillfrågade 2022]]*100</f>
        <v>83</v>
      </c>
      <c r="H7" s="20"/>
      <c r="I7" s="20"/>
      <c r="J7" s="20"/>
      <c r="K7" s="20"/>
      <c r="Q7" s="19"/>
      <c r="R7" s="19"/>
      <c r="S7" s="19"/>
      <c r="T7" s="19"/>
      <c r="U7" s="19"/>
      <c r="V7" s="19"/>
    </row>
    <row r="8" spans="1:23" x14ac:dyDescent="0.2">
      <c r="A8" s="41" t="s">
        <v>159</v>
      </c>
      <c r="B8" s="41">
        <v>15</v>
      </c>
      <c r="C8" s="41">
        <v>14</v>
      </c>
      <c r="D8" s="68">
        <f>(C8/B8)*100</f>
        <v>93.333333333333329</v>
      </c>
      <c r="E8" s="19">
        <v>18</v>
      </c>
      <c r="F8" s="19">
        <v>15</v>
      </c>
      <c r="G8" s="29">
        <f>Tabell7[[#This Row],[Svarande 2022]]/Tabell7[[#This Row],[Tillfrågade 2022]]*100</f>
        <v>83.333333333333343</v>
      </c>
      <c r="H8" s="20"/>
      <c r="I8" s="20"/>
      <c r="J8" s="20"/>
      <c r="K8" s="20"/>
      <c r="Q8" s="19"/>
      <c r="R8" s="19"/>
      <c r="S8" s="19"/>
      <c r="T8" s="19"/>
      <c r="U8" s="19"/>
      <c r="V8" s="19"/>
    </row>
    <row r="9" spans="1:23" x14ac:dyDescent="0.2">
      <c r="A9" s="41" t="s">
        <v>160</v>
      </c>
      <c r="B9" s="41">
        <v>251</v>
      </c>
      <c r="C9" s="41">
        <v>154</v>
      </c>
      <c r="D9" s="68">
        <f>(C9/B9)*100</f>
        <v>61.354581673306775</v>
      </c>
      <c r="E9" s="19">
        <v>273</v>
      </c>
      <c r="F9" s="19">
        <v>167</v>
      </c>
      <c r="G9" s="29">
        <f>Tabell7[[#This Row],[Svarande 2022]]/Tabell7[[#This Row],[Tillfrågade 2022]]*100</f>
        <v>61.172161172161175</v>
      </c>
      <c r="H9" s="20"/>
      <c r="I9" s="20"/>
      <c r="J9" s="20"/>
      <c r="K9" s="20"/>
      <c r="Q9" s="19"/>
      <c r="R9" s="19"/>
      <c r="S9" s="19"/>
      <c r="T9" s="19"/>
      <c r="U9" s="19"/>
      <c r="V9" s="19"/>
    </row>
    <row r="10" spans="1:23" s="25" customFormat="1" ht="10.5" x14ac:dyDescent="0.25">
      <c r="A10" s="131" t="s">
        <v>37</v>
      </c>
      <c r="B10" s="4">
        <f>SUM(B4:B9)</f>
        <v>449</v>
      </c>
      <c r="C10" s="4">
        <f>SUM(C4:C9)</f>
        <v>321</v>
      </c>
      <c r="D10" s="4">
        <f>(C10/B10)*100</f>
        <v>71.492204899777278</v>
      </c>
      <c r="E10" s="4">
        <f>SUM(E4:E9)</f>
        <v>485</v>
      </c>
      <c r="F10" s="4">
        <f>SUM(F4:F9)</f>
        <v>350</v>
      </c>
      <c r="G10" s="4">
        <f>Tabell7[[#This Row],[Svarande 2022]]/Tabell7[[#This Row],[Tillfrågade 2022]]*100</f>
        <v>72.164948453608247</v>
      </c>
      <c r="H10" s="69"/>
      <c r="I10" s="69"/>
      <c r="J10" s="69"/>
      <c r="K10" s="69"/>
      <c r="Q10" s="23"/>
      <c r="R10" s="23"/>
      <c r="S10" s="23"/>
      <c r="T10" s="23"/>
      <c r="U10" s="23"/>
      <c r="V10" s="23"/>
    </row>
    <row r="11" spans="1:23" x14ac:dyDescent="0.2">
      <c r="A11" s="41" t="s">
        <v>161</v>
      </c>
      <c r="B11" s="41">
        <v>309</v>
      </c>
      <c r="C11" s="41">
        <v>162</v>
      </c>
      <c r="D11" s="68">
        <f t="shared" si="0"/>
        <v>52.427184466019419</v>
      </c>
      <c r="E11" s="19">
        <v>362</v>
      </c>
      <c r="F11" s="19">
        <v>226</v>
      </c>
      <c r="G11" s="29">
        <f>Tabell7[[#This Row],[Svarande 2022]]/Tabell7[[#This Row],[Tillfrågade 2022]]*100</f>
        <v>62.430939226519335</v>
      </c>
      <c r="H11" s="20"/>
      <c r="I11" s="20"/>
      <c r="J11" s="20"/>
      <c r="K11" s="20"/>
      <c r="Q11" s="19"/>
      <c r="R11" s="19"/>
      <c r="S11" s="19"/>
      <c r="T11" s="19"/>
      <c r="U11" s="19"/>
      <c r="V11" s="19"/>
    </row>
    <row r="12" spans="1:23" x14ac:dyDescent="0.2">
      <c r="A12" s="41" t="s">
        <v>162</v>
      </c>
      <c r="B12" s="41">
        <v>9</v>
      </c>
      <c r="C12" s="41">
        <v>7</v>
      </c>
      <c r="D12" s="68">
        <f t="shared" si="0"/>
        <v>77.777777777777786</v>
      </c>
      <c r="E12" s="19">
        <v>8</v>
      </c>
      <c r="F12" s="19">
        <v>5</v>
      </c>
      <c r="G12" s="29">
        <f>Tabell7[[#This Row],[Svarande 2022]]/Tabell7[[#This Row],[Tillfrågade 2022]]*100</f>
        <v>62.5</v>
      </c>
      <c r="H12" s="20"/>
      <c r="I12" s="20"/>
      <c r="J12" s="20"/>
      <c r="K12" s="20"/>
      <c r="Q12" s="19"/>
      <c r="R12" s="19"/>
      <c r="S12" s="19"/>
      <c r="T12" s="19"/>
      <c r="U12" s="19"/>
      <c r="V12" s="19"/>
    </row>
    <row r="13" spans="1:23" x14ac:dyDescent="0.2">
      <c r="A13" s="41" t="s">
        <v>163</v>
      </c>
      <c r="B13" s="41">
        <v>46</v>
      </c>
      <c r="C13" s="41">
        <v>0</v>
      </c>
      <c r="D13" s="68">
        <f t="shared" si="0"/>
        <v>0</v>
      </c>
      <c r="E13" s="19">
        <v>112</v>
      </c>
      <c r="F13" s="19">
        <v>0</v>
      </c>
      <c r="G13" s="29">
        <f>Tabell7[[#This Row],[Svarande 2022]]/Tabell7[[#This Row],[Tillfrågade 2022]]*100</f>
        <v>0</v>
      </c>
      <c r="H13" s="20"/>
      <c r="I13" s="20"/>
      <c r="J13" s="20"/>
      <c r="K13" s="20"/>
      <c r="Q13" s="19"/>
      <c r="R13" s="19"/>
      <c r="S13" s="19"/>
      <c r="T13" s="19"/>
      <c r="U13" s="19"/>
      <c r="V13" s="19"/>
    </row>
    <row r="14" spans="1:23" ht="10.5" x14ac:dyDescent="0.25">
      <c r="A14" s="131" t="s">
        <v>37</v>
      </c>
      <c r="B14" s="4">
        <v>364</v>
      </c>
      <c r="C14" s="4">
        <v>169</v>
      </c>
      <c r="D14" s="4">
        <v>46.428571428571431</v>
      </c>
      <c r="E14" s="4">
        <v>482</v>
      </c>
      <c r="F14" s="4">
        <v>231</v>
      </c>
      <c r="G14" s="110">
        <v>47.925311203319502</v>
      </c>
      <c r="H14" s="69"/>
      <c r="I14" s="69"/>
      <c r="J14" s="69"/>
      <c r="K14" s="69"/>
      <c r="Q14" s="19"/>
      <c r="R14" s="19"/>
      <c r="S14" s="19"/>
      <c r="T14" s="19"/>
      <c r="U14" s="19"/>
      <c r="V14" s="19"/>
    </row>
    <row r="15" spans="1:23" ht="10.5" x14ac:dyDescent="0.25">
      <c r="A15" s="131" t="s">
        <v>14</v>
      </c>
      <c r="B15" s="4">
        <v>813</v>
      </c>
      <c r="C15" s="4">
        <v>490</v>
      </c>
      <c r="D15" s="4">
        <v>60.270602706027063</v>
      </c>
      <c r="E15" s="4">
        <f>E10+E14</f>
        <v>967</v>
      </c>
      <c r="F15" s="4">
        <f>SUM(F10+F14)</f>
        <v>581</v>
      </c>
      <c r="G15" s="110">
        <f>Tabell7[[#This Row],[Svarande 2022]]/Tabell7[[#This Row],[Tillfrågade 2022]]*100</f>
        <v>60.082730093071355</v>
      </c>
      <c r="H15" s="24"/>
      <c r="I15" s="24"/>
      <c r="J15" s="24"/>
      <c r="K15" s="24"/>
      <c r="L15" s="19"/>
    </row>
    <row r="16" spans="1:23" ht="12.5" customHeight="1" x14ac:dyDescent="0.2">
      <c r="A16" s="70" t="s">
        <v>149</v>
      </c>
      <c r="B16" s="19"/>
    </row>
    <row r="21" spans="5:12" x14ac:dyDescent="0.2">
      <c r="E21" s="1"/>
      <c r="F21" s="1"/>
      <c r="G21" s="1"/>
      <c r="H21" s="1"/>
      <c r="I21" s="1"/>
      <c r="J21" s="1"/>
      <c r="K21" s="1"/>
      <c r="L21" s="1"/>
    </row>
    <row r="22" spans="5:12" x14ac:dyDescent="0.2">
      <c r="E22" s="1"/>
      <c r="F22" s="1"/>
      <c r="G22" s="1"/>
      <c r="H22" s="1"/>
      <c r="I22" s="1"/>
      <c r="J22" s="1"/>
      <c r="K22" s="1"/>
      <c r="L22" s="1"/>
    </row>
    <row r="23" spans="5:12" ht="10.5" customHeight="1" x14ac:dyDescent="0.2">
      <c r="E23" s="1"/>
      <c r="F23" s="164"/>
      <c r="G23" s="164"/>
      <c r="H23" s="164"/>
      <c r="I23" s="164"/>
      <c r="J23" s="164"/>
      <c r="K23" s="164"/>
      <c r="L23" s="164"/>
    </row>
    <row r="24" spans="5:12" ht="10.5" customHeight="1" x14ac:dyDescent="0.2">
      <c r="E24" s="1"/>
      <c r="F24" s="164"/>
      <c r="G24" s="54"/>
      <c r="H24" s="164"/>
      <c r="I24" s="164"/>
      <c r="J24" s="54"/>
      <c r="K24" s="164"/>
      <c r="L24" s="164"/>
    </row>
    <row r="25" spans="5:12" ht="10.5" x14ac:dyDescent="0.2">
      <c r="E25" s="1"/>
      <c r="F25" s="164"/>
      <c r="G25" s="54"/>
      <c r="H25" s="54"/>
      <c r="I25" s="54"/>
      <c r="J25" s="54"/>
      <c r="K25" s="54"/>
      <c r="L25" s="54"/>
    </row>
    <row r="26" spans="5:12" ht="10.5" x14ac:dyDescent="0.2">
      <c r="E26" s="1"/>
      <c r="F26" s="54"/>
      <c r="G26" s="106"/>
      <c r="H26" s="106"/>
      <c r="I26" s="106"/>
      <c r="J26" s="106"/>
      <c r="K26" s="106"/>
      <c r="L26" s="106"/>
    </row>
    <row r="27" spans="5:12" ht="10.5" x14ac:dyDescent="0.2">
      <c r="E27" s="1"/>
      <c r="F27" s="54"/>
      <c r="G27" s="106"/>
      <c r="H27" s="106"/>
      <c r="I27" s="106"/>
      <c r="J27" s="106"/>
      <c r="K27" s="106"/>
      <c r="L27" s="106"/>
    </row>
    <row r="28" spans="5:12" ht="10.5" x14ac:dyDescent="0.2">
      <c r="E28" s="1"/>
      <c r="F28" s="54"/>
      <c r="G28" s="106"/>
      <c r="H28" s="106"/>
      <c r="I28" s="106"/>
      <c r="J28" s="106"/>
      <c r="K28" s="106"/>
      <c r="L28" s="106"/>
    </row>
    <row r="29" spans="5:12" ht="10.5" x14ac:dyDescent="0.2">
      <c r="E29" s="1"/>
      <c r="F29" s="54"/>
      <c r="G29" s="106"/>
      <c r="H29" s="106"/>
      <c r="I29" s="106"/>
      <c r="J29" s="106"/>
      <c r="K29" s="106"/>
      <c r="L29" s="106"/>
    </row>
    <row r="30" spans="5:12" ht="10.5" x14ac:dyDescent="0.2">
      <c r="E30" s="1"/>
      <c r="F30" s="54"/>
      <c r="G30" s="106"/>
      <c r="H30" s="106"/>
      <c r="I30" s="106"/>
      <c r="J30" s="106"/>
      <c r="K30" s="106"/>
      <c r="L30" s="106"/>
    </row>
    <row r="31" spans="5:12" ht="10.5" x14ac:dyDescent="0.2">
      <c r="E31" s="1"/>
      <c r="F31" s="54"/>
      <c r="G31" s="106"/>
      <c r="H31" s="106"/>
      <c r="I31" s="106"/>
      <c r="J31" s="106"/>
      <c r="K31" s="106"/>
      <c r="L31" s="106"/>
    </row>
    <row r="32" spans="5:12" ht="10.5" x14ac:dyDescent="0.2">
      <c r="E32" s="1"/>
      <c r="F32" s="54"/>
      <c r="G32" s="106"/>
      <c r="H32" s="106"/>
      <c r="I32" s="106"/>
      <c r="J32" s="106"/>
      <c r="K32" s="106"/>
      <c r="L32" s="106"/>
    </row>
    <row r="33" spans="5:12" ht="10.5" x14ac:dyDescent="0.2">
      <c r="E33" s="1"/>
      <c r="F33" s="54"/>
      <c r="G33" s="106"/>
      <c r="H33" s="106"/>
      <c r="I33" s="106"/>
      <c r="J33" s="106"/>
      <c r="K33" s="106"/>
      <c r="L33" s="106"/>
    </row>
    <row r="34" spans="5:12" ht="10.5" x14ac:dyDescent="0.2">
      <c r="E34" s="1"/>
      <c r="F34" s="54"/>
      <c r="G34" s="106"/>
      <c r="H34" s="106"/>
      <c r="I34" s="106"/>
      <c r="J34" s="106"/>
      <c r="K34" s="106"/>
      <c r="L34" s="106"/>
    </row>
    <row r="35" spans="5:12" ht="10.5" x14ac:dyDescent="0.2">
      <c r="E35" s="1"/>
      <c r="F35" s="54"/>
      <c r="G35" s="106"/>
      <c r="H35" s="106"/>
      <c r="I35" s="106"/>
      <c r="J35" s="106"/>
      <c r="K35" s="106"/>
      <c r="L35" s="106"/>
    </row>
    <row r="36" spans="5:12" ht="10.5" x14ac:dyDescent="0.2">
      <c r="E36" s="1"/>
      <c r="F36" s="54"/>
      <c r="G36" s="106"/>
      <c r="H36" s="106"/>
      <c r="I36" s="106"/>
      <c r="J36" s="106"/>
      <c r="K36" s="106"/>
      <c r="L36" s="106"/>
    </row>
    <row r="37" spans="5:12" ht="10.5" x14ac:dyDescent="0.2">
      <c r="E37" s="1"/>
      <c r="F37" s="54"/>
      <c r="G37" s="54"/>
      <c r="H37" s="54"/>
      <c r="I37" s="54"/>
      <c r="J37" s="54"/>
      <c r="K37" s="54"/>
      <c r="L37" s="54"/>
    </row>
    <row r="38" spans="5:12" x14ac:dyDescent="0.2">
      <c r="E38" s="1"/>
      <c r="F38" s="1"/>
      <c r="G38" s="1"/>
      <c r="H38" s="1"/>
      <c r="I38" s="1"/>
      <c r="J38" s="1"/>
      <c r="K38" s="1"/>
      <c r="L38" s="1"/>
    </row>
    <row r="39" spans="5:12" x14ac:dyDescent="0.2">
      <c r="E39" s="1"/>
      <c r="F39" s="1"/>
      <c r="G39" s="1"/>
      <c r="H39" s="1"/>
      <c r="I39" s="1"/>
      <c r="J39" s="1"/>
      <c r="K39" s="1"/>
      <c r="L39" s="1"/>
    </row>
    <row r="40" spans="5:12" x14ac:dyDescent="0.2">
      <c r="E40" s="1"/>
      <c r="F40" s="1"/>
      <c r="G40" s="1"/>
      <c r="H40" s="1"/>
      <c r="I40" s="1"/>
      <c r="J40" s="1"/>
      <c r="K40" s="1"/>
      <c r="L40" s="1"/>
    </row>
    <row r="41" spans="5:12" x14ac:dyDescent="0.2">
      <c r="E41" s="1"/>
      <c r="F41" s="1"/>
      <c r="G41" s="1"/>
      <c r="H41" s="1"/>
      <c r="I41" s="1"/>
      <c r="J41" s="1"/>
      <c r="K41" s="1"/>
      <c r="L41" s="1"/>
    </row>
    <row r="42" spans="5:12" x14ac:dyDescent="0.2">
      <c r="E42" s="1"/>
      <c r="F42" s="1"/>
      <c r="G42" s="1"/>
      <c r="H42" s="1"/>
      <c r="I42" s="1"/>
      <c r="J42" s="1"/>
      <c r="K42" s="1"/>
      <c r="L42" s="1"/>
    </row>
  </sheetData>
  <mergeCells count="5">
    <mergeCell ref="F23:F25"/>
    <mergeCell ref="G23:I23"/>
    <mergeCell ref="J23:L23"/>
    <mergeCell ref="H24:I24"/>
    <mergeCell ref="K24:L24"/>
  </mergeCells>
  <hyperlinks>
    <hyperlink ref="A16" location="Innehåll!A1" display="Tillbaka till innehållsförteckning" xr:uid="{B28642C5-4369-46F2-8D99-14A7D8F73502}"/>
  </hyperlinks>
  <pageMargins left="0.7" right="0.7" top="0.75" bottom="0.75" header="0.3" footer="0.3"/>
  <pageSetup paperSize="9" orientation="portrait" r:id="rId1"/>
  <ignoredErrors>
    <ignoredError sqref="D14:D15 G14" calculatedColumn="1"/>
    <ignoredError sqref="E15:G15" unlockedFormula="1"/>
  </ignoredErrors>
  <drawing r:id="rId2"/>
  <tableParts count="1">
    <tablePart r:id="rId3"/>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8014D-F494-4DA7-9104-3BF4BDD332DF}">
  <sheetPr>
    <tabColor theme="1"/>
  </sheetPr>
  <dimension ref="A1:U12"/>
  <sheetViews>
    <sheetView showGridLines="0" workbookViewId="0"/>
  </sheetViews>
  <sheetFormatPr defaultRowHeight="10" x14ac:dyDescent="0.2"/>
  <cols>
    <col min="1" max="1" width="25.44140625" customWidth="1"/>
    <col min="2" max="21" width="10.77734375" customWidth="1"/>
  </cols>
  <sheetData>
    <row r="1" spans="1:21" ht="11.5" x14ac:dyDescent="0.2">
      <c r="A1" s="2" t="s">
        <v>267</v>
      </c>
    </row>
    <row r="2" spans="1:21" ht="16.5" customHeight="1" x14ac:dyDescent="0.2">
      <c r="A2" s="3" t="s">
        <v>291</v>
      </c>
    </row>
    <row r="3" spans="1:21" s="35" customFormat="1" x14ac:dyDescent="0.2">
      <c r="A3" s="30" t="s">
        <v>9</v>
      </c>
      <c r="B3" s="34" t="s">
        <v>120</v>
      </c>
      <c r="C3" s="34" t="s">
        <v>121</v>
      </c>
      <c r="D3" s="34" t="s">
        <v>122</v>
      </c>
      <c r="E3" s="34" t="s">
        <v>123</v>
      </c>
      <c r="F3" s="34" t="s">
        <v>124</v>
      </c>
      <c r="G3" s="34" t="s">
        <v>125</v>
      </c>
      <c r="H3" s="34" t="s">
        <v>126</v>
      </c>
      <c r="I3" s="34" t="s">
        <v>127</v>
      </c>
      <c r="J3" s="34" t="s">
        <v>128</v>
      </c>
      <c r="K3" s="34" t="s">
        <v>129</v>
      </c>
      <c r="L3" s="34" t="s">
        <v>130</v>
      </c>
      <c r="M3" s="34" t="s">
        <v>131</v>
      </c>
      <c r="N3" s="34" t="s">
        <v>132</v>
      </c>
      <c r="O3" s="34" t="s">
        <v>133</v>
      </c>
      <c r="P3" s="34" t="s">
        <v>134</v>
      </c>
      <c r="Q3" s="34" t="s">
        <v>135</v>
      </c>
      <c r="R3" s="34" t="s">
        <v>136</v>
      </c>
      <c r="S3" s="34" t="s">
        <v>137</v>
      </c>
      <c r="T3" s="34" t="s">
        <v>138</v>
      </c>
      <c r="U3" s="103" t="s">
        <v>248</v>
      </c>
    </row>
    <row r="4" spans="1:21" x14ac:dyDescent="0.2">
      <c r="A4" s="19" t="s">
        <v>0</v>
      </c>
      <c r="B4" s="32">
        <v>1486</v>
      </c>
      <c r="C4" s="32">
        <v>1481</v>
      </c>
      <c r="D4" s="32">
        <v>1464</v>
      </c>
      <c r="E4" s="32">
        <v>1608</v>
      </c>
      <c r="F4" s="32">
        <v>1630</v>
      </c>
      <c r="G4" s="32">
        <v>1546</v>
      </c>
      <c r="H4" s="32">
        <v>1539</v>
      </c>
      <c r="I4" s="32">
        <v>1513</v>
      </c>
      <c r="J4" s="32">
        <v>1530</v>
      </c>
      <c r="K4" s="32">
        <v>1453</v>
      </c>
      <c r="L4" s="32">
        <v>1557</v>
      </c>
      <c r="M4" s="32">
        <v>1582</v>
      </c>
      <c r="N4" s="32">
        <v>1669</v>
      </c>
      <c r="O4" s="32">
        <v>1685</v>
      </c>
      <c r="P4" s="32">
        <v>1683</v>
      </c>
      <c r="Q4" s="32">
        <v>1720</v>
      </c>
      <c r="R4" s="32">
        <v>1735</v>
      </c>
      <c r="S4" s="32">
        <v>1588</v>
      </c>
      <c r="T4" s="32">
        <v>1571</v>
      </c>
      <c r="U4" s="90">
        <v>1698</v>
      </c>
    </row>
    <row r="5" spans="1:21" x14ac:dyDescent="0.2">
      <c r="A5" s="19" t="s">
        <v>10</v>
      </c>
      <c r="B5" s="32">
        <v>327</v>
      </c>
      <c r="C5" s="32">
        <v>330</v>
      </c>
      <c r="D5" s="32">
        <v>331</v>
      </c>
      <c r="E5" s="32">
        <v>348</v>
      </c>
      <c r="F5" s="32">
        <v>343</v>
      </c>
      <c r="G5" s="32">
        <v>323</v>
      </c>
      <c r="H5" s="32">
        <v>307</v>
      </c>
      <c r="I5" s="32">
        <v>327</v>
      </c>
      <c r="J5" s="32">
        <v>326</v>
      </c>
      <c r="K5" s="32">
        <v>309</v>
      </c>
      <c r="L5" s="32">
        <v>315</v>
      </c>
      <c r="M5" s="32">
        <v>330</v>
      </c>
      <c r="N5" s="32">
        <v>327</v>
      </c>
      <c r="O5" s="32">
        <v>316</v>
      </c>
      <c r="P5" s="32">
        <v>304</v>
      </c>
      <c r="Q5" s="32">
        <v>283</v>
      </c>
      <c r="R5" s="32">
        <v>282</v>
      </c>
      <c r="S5" s="32">
        <v>254</v>
      </c>
      <c r="T5" s="32">
        <v>260</v>
      </c>
      <c r="U5" s="90">
        <v>263</v>
      </c>
    </row>
    <row r="6" spans="1:21" x14ac:dyDescent="0.2">
      <c r="A6" s="19" t="s">
        <v>11</v>
      </c>
      <c r="B6" s="32">
        <v>1592</v>
      </c>
      <c r="C6" s="32">
        <v>1624</v>
      </c>
      <c r="D6" s="32">
        <v>1555</v>
      </c>
      <c r="E6" s="32">
        <v>1667</v>
      </c>
      <c r="F6" s="32">
        <v>1649</v>
      </c>
      <c r="G6" s="32">
        <v>1585</v>
      </c>
      <c r="H6" s="32">
        <v>1433</v>
      </c>
      <c r="I6" s="32">
        <v>1405</v>
      </c>
      <c r="J6" s="32">
        <v>1403</v>
      </c>
      <c r="K6" s="32">
        <v>1481</v>
      </c>
      <c r="L6" s="32">
        <v>1467</v>
      </c>
      <c r="M6" s="32">
        <v>1485</v>
      </c>
      <c r="N6" s="32">
        <v>1500</v>
      </c>
      <c r="O6" s="32">
        <v>1395</v>
      </c>
      <c r="P6" s="32">
        <v>1382</v>
      </c>
      <c r="Q6" s="32">
        <v>1394</v>
      </c>
      <c r="R6" s="32">
        <v>1288</v>
      </c>
      <c r="S6" s="32">
        <v>1131</v>
      </c>
      <c r="T6" s="32">
        <v>1302</v>
      </c>
      <c r="U6" s="90">
        <v>1331</v>
      </c>
    </row>
    <row r="7" spans="1:21" x14ac:dyDescent="0.2">
      <c r="A7" s="19" t="s">
        <v>12</v>
      </c>
      <c r="B7" s="32">
        <v>1168</v>
      </c>
      <c r="C7" s="32">
        <v>1237</v>
      </c>
      <c r="D7" s="32">
        <v>1241</v>
      </c>
      <c r="E7" s="32">
        <v>1279</v>
      </c>
      <c r="F7" s="32">
        <v>1230</v>
      </c>
      <c r="G7" s="32">
        <v>1179</v>
      </c>
      <c r="H7" s="32">
        <v>1151</v>
      </c>
      <c r="I7" s="32">
        <v>1141</v>
      </c>
      <c r="J7" s="32">
        <v>1201</v>
      </c>
      <c r="K7" s="32">
        <v>1091</v>
      </c>
      <c r="L7" s="32">
        <v>1273</v>
      </c>
      <c r="M7" s="32">
        <v>1265</v>
      </c>
      <c r="N7" s="32">
        <v>1249</v>
      </c>
      <c r="O7" s="32">
        <v>1166</v>
      </c>
      <c r="P7" s="32">
        <v>1109</v>
      </c>
      <c r="Q7" s="32">
        <v>1061</v>
      </c>
      <c r="R7" s="32">
        <v>1107</v>
      </c>
      <c r="S7" s="32">
        <v>1042</v>
      </c>
      <c r="T7" s="32">
        <v>1100</v>
      </c>
      <c r="U7" s="90">
        <v>1093</v>
      </c>
    </row>
    <row r="8" spans="1:21" x14ac:dyDescent="0.2">
      <c r="A8" s="19" t="s">
        <v>13</v>
      </c>
      <c r="B8" s="32">
        <v>1096</v>
      </c>
      <c r="C8" s="32">
        <v>1089</v>
      </c>
      <c r="D8" s="32">
        <v>1113</v>
      </c>
      <c r="E8" s="32">
        <v>1137</v>
      </c>
      <c r="F8" s="32">
        <v>1140</v>
      </c>
      <c r="G8" s="32">
        <v>1180</v>
      </c>
      <c r="H8" s="32">
        <v>1158</v>
      </c>
      <c r="I8" s="32">
        <v>1155</v>
      </c>
      <c r="J8" s="32">
        <v>1163</v>
      </c>
      <c r="K8" s="32">
        <v>1180</v>
      </c>
      <c r="L8" s="32">
        <v>1208</v>
      </c>
      <c r="M8" s="32">
        <v>1296</v>
      </c>
      <c r="N8" s="32">
        <v>1230</v>
      </c>
      <c r="O8" s="32">
        <v>1148</v>
      </c>
      <c r="P8" s="32">
        <v>1163</v>
      </c>
      <c r="Q8" s="32">
        <v>1119</v>
      </c>
      <c r="R8" s="32">
        <v>1109</v>
      </c>
      <c r="S8" s="32">
        <v>1061</v>
      </c>
      <c r="T8" s="32">
        <v>1061</v>
      </c>
      <c r="U8" s="90">
        <v>1091</v>
      </c>
    </row>
    <row r="9" spans="1:21" ht="10.5" x14ac:dyDescent="0.25">
      <c r="A9" s="129" t="s">
        <v>14</v>
      </c>
      <c r="B9" s="129">
        <f t="shared" ref="B9:U9" si="0">SUM(B4:B8)</f>
        <v>5669</v>
      </c>
      <c r="C9" s="129">
        <f t="shared" si="0"/>
        <v>5761</v>
      </c>
      <c r="D9" s="129">
        <f t="shared" si="0"/>
        <v>5704</v>
      </c>
      <c r="E9" s="129">
        <f t="shared" si="0"/>
        <v>6039</v>
      </c>
      <c r="F9" s="129">
        <f t="shared" si="0"/>
        <v>5992</v>
      </c>
      <c r="G9" s="129">
        <f t="shared" si="0"/>
        <v>5813</v>
      </c>
      <c r="H9" s="129">
        <f t="shared" si="0"/>
        <v>5588</v>
      </c>
      <c r="I9" s="129">
        <f t="shared" si="0"/>
        <v>5541</v>
      </c>
      <c r="J9" s="129">
        <f t="shared" si="0"/>
        <v>5623</v>
      </c>
      <c r="K9" s="129">
        <f t="shared" si="0"/>
        <v>5514</v>
      </c>
      <c r="L9" s="129">
        <f t="shared" si="0"/>
        <v>5820</v>
      </c>
      <c r="M9" s="129">
        <f t="shared" si="0"/>
        <v>5958</v>
      </c>
      <c r="N9" s="129">
        <f t="shared" si="0"/>
        <v>5975</v>
      </c>
      <c r="O9" s="129">
        <f t="shared" si="0"/>
        <v>5710</v>
      </c>
      <c r="P9" s="129">
        <f t="shared" si="0"/>
        <v>5641</v>
      </c>
      <c r="Q9" s="129">
        <f t="shared" si="0"/>
        <v>5577</v>
      </c>
      <c r="R9" s="129">
        <f t="shared" si="0"/>
        <v>5521</v>
      </c>
      <c r="S9" s="129">
        <f t="shared" si="0"/>
        <v>5076</v>
      </c>
      <c r="T9" s="129">
        <f t="shared" si="0"/>
        <v>5294</v>
      </c>
      <c r="U9" s="129">
        <f t="shared" si="0"/>
        <v>5476</v>
      </c>
    </row>
    <row r="10" spans="1:21" ht="11.5" x14ac:dyDescent="0.25">
      <c r="A10" s="9" t="s">
        <v>140</v>
      </c>
    </row>
    <row r="11" spans="1:21" ht="11.5" x14ac:dyDescent="0.25">
      <c r="A11" s="8" t="s">
        <v>169</v>
      </c>
    </row>
    <row r="12" spans="1:21" ht="14.5" customHeight="1" x14ac:dyDescent="0.2">
      <c r="A12" s="70" t="s">
        <v>149</v>
      </c>
    </row>
  </sheetData>
  <phoneticPr fontId="34" type="noConversion"/>
  <hyperlinks>
    <hyperlink ref="A12" location="Innehåll!A1" display="Tillbaka till innehållsförteckning" xr:uid="{D6D1D860-C06D-43D5-84C5-E30906E28F10}"/>
  </hyperlinks>
  <pageMargins left="0.7" right="0.7" top="0.75" bottom="0.75" header="0.3" footer="0.3"/>
  <pageSetup paperSize="9" orientation="portrait" r:id="rId1"/>
  <drawing r:id="rId2"/>
  <tableParts count="1">
    <tablePart r:id="rId3"/>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9C1B5-1130-49F4-BA1A-B4ABA382773B}">
  <dimension ref="A1:J33"/>
  <sheetViews>
    <sheetView showGridLines="0" zoomScaleNormal="100" workbookViewId="0"/>
  </sheetViews>
  <sheetFormatPr defaultRowHeight="10" x14ac:dyDescent="0.2"/>
  <cols>
    <col min="1" max="1" width="38.44140625" customWidth="1"/>
    <col min="2" max="2" width="17.33203125" customWidth="1"/>
    <col min="3" max="3" width="19.109375" customWidth="1"/>
    <col min="4" max="8" width="17.33203125" customWidth="1"/>
  </cols>
  <sheetData>
    <row r="1" spans="1:10" ht="11.5" x14ac:dyDescent="0.2">
      <c r="A1" s="2" t="s">
        <v>268</v>
      </c>
      <c r="B1" s="19"/>
      <c r="C1" s="19"/>
      <c r="D1" s="19"/>
      <c r="E1" s="19"/>
      <c r="F1" s="19"/>
      <c r="G1" s="19"/>
      <c r="H1" s="19"/>
    </row>
    <row r="2" spans="1:10" ht="18.5" customHeight="1" x14ac:dyDescent="0.25">
      <c r="A2" s="3" t="s">
        <v>282</v>
      </c>
      <c r="B2" s="19"/>
      <c r="C2" s="19"/>
      <c r="D2" s="19"/>
      <c r="E2" s="19"/>
      <c r="F2" s="19"/>
      <c r="G2" s="19"/>
      <c r="H2" s="19"/>
      <c r="I2" s="49"/>
    </row>
    <row r="3" spans="1:10" s="28" customFormat="1" ht="20" x14ac:dyDescent="0.2">
      <c r="A3" t="s">
        <v>9</v>
      </c>
      <c r="B3" t="s">
        <v>300</v>
      </c>
      <c r="C3" t="s">
        <v>91</v>
      </c>
      <c r="D3" t="s">
        <v>92</v>
      </c>
      <c r="E3" t="s">
        <v>93</v>
      </c>
      <c r="F3" t="s">
        <v>94</v>
      </c>
      <c r="G3" t="s">
        <v>95</v>
      </c>
      <c r="H3" t="s">
        <v>96</v>
      </c>
    </row>
    <row r="4" spans="1:10" x14ac:dyDescent="0.2">
      <c r="A4" s="19" t="s">
        <v>0</v>
      </c>
      <c r="B4" s="19">
        <v>67</v>
      </c>
      <c r="C4" s="19">
        <v>0</v>
      </c>
      <c r="D4" s="19">
        <v>0</v>
      </c>
      <c r="E4" s="19">
        <v>0</v>
      </c>
      <c r="F4" s="19">
        <v>0</v>
      </c>
      <c r="G4" s="19">
        <v>2</v>
      </c>
      <c r="H4" s="19">
        <f>SUM(B4:G4)</f>
        <v>69</v>
      </c>
    </row>
    <row r="5" spans="1:10" x14ac:dyDescent="0.2">
      <c r="A5" s="19" t="s">
        <v>10</v>
      </c>
      <c r="B5" s="19">
        <v>61</v>
      </c>
      <c r="C5" s="19">
        <v>0</v>
      </c>
      <c r="D5" s="19">
        <v>1</v>
      </c>
      <c r="E5" s="19">
        <v>1</v>
      </c>
      <c r="F5" s="19">
        <v>2</v>
      </c>
      <c r="G5" s="19">
        <v>10</v>
      </c>
      <c r="H5" s="19">
        <f t="shared" ref="H5:H7" si="0">SUM(B5:G5)</f>
        <v>75</v>
      </c>
    </row>
    <row r="6" spans="1:10" x14ac:dyDescent="0.2">
      <c r="A6" s="19" t="s">
        <v>11</v>
      </c>
      <c r="B6" s="19">
        <v>17</v>
      </c>
      <c r="C6" s="19">
        <v>2</v>
      </c>
      <c r="D6" s="19">
        <v>40</v>
      </c>
      <c r="E6" s="19">
        <v>13</v>
      </c>
      <c r="F6" s="19">
        <v>1</v>
      </c>
      <c r="G6" s="19">
        <v>2</v>
      </c>
      <c r="H6" s="19">
        <f t="shared" si="0"/>
        <v>75</v>
      </c>
    </row>
    <row r="7" spans="1:10" x14ac:dyDescent="0.2">
      <c r="A7" s="19" t="s">
        <v>12</v>
      </c>
      <c r="B7" s="19">
        <v>6</v>
      </c>
      <c r="C7" s="19">
        <v>1</v>
      </c>
      <c r="D7" s="19">
        <v>9</v>
      </c>
      <c r="E7" s="19">
        <v>64</v>
      </c>
      <c r="F7" s="19">
        <v>1</v>
      </c>
      <c r="G7" s="19">
        <v>1</v>
      </c>
      <c r="H7" s="19">
        <f t="shared" si="0"/>
        <v>82</v>
      </c>
    </row>
    <row r="8" spans="1:10" x14ac:dyDescent="0.2">
      <c r="A8" s="19" t="s">
        <v>35</v>
      </c>
      <c r="B8" s="19">
        <v>21</v>
      </c>
      <c r="C8" s="19">
        <v>1</v>
      </c>
      <c r="D8" s="19">
        <v>12</v>
      </c>
      <c r="E8" s="19">
        <v>11</v>
      </c>
      <c r="F8" s="19">
        <v>0</v>
      </c>
      <c r="G8" s="19">
        <v>7</v>
      </c>
      <c r="H8" s="19">
        <f>SUM(B8:G8)</f>
        <v>52</v>
      </c>
    </row>
    <row r="9" spans="1:10" x14ac:dyDescent="0.2">
      <c r="A9" s="19" t="s">
        <v>34</v>
      </c>
      <c r="B9" s="19">
        <v>17</v>
      </c>
      <c r="C9" s="19">
        <v>1</v>
      </c>
      <c r="D9" s="19">
        <v>7</v>
      </c>
      <c r="E9" s="19">
        <v>6</v>
      </c>
      <c r="F9" s="19">
        <v>0</v>
      </c>
      <c r="G9" s="19">
        <v>10</v>
      </c>
      <c r="H9" s="19">
        <f>SUM(B9:G9)</f>
        <v>41</v>
      </c>
    </row>
    <row r="10" spans="1:10" ht="10.5" x14ac:dyDescent="0.25">
      <c r="A10" s="131" t="s">
        <v>14</v>
      </c>
      <c r="B10" s="4">
        <v>42</v>
      </c>
      <c r="C10" s="4">
        <v>1</v>
      </c>
      <c r="D10" s="4">
        <v>12</v>
      </c>
      <c r="E10" s="4">
        <v>13</v>
      </c>
      <c r="F10" s="4">
        <v>0</v>
      </c>
      <c r="G10" s="4">
        <v>3</v>
      </c>
      <c r="H10" s="4">
        <v>71</v>
      </c>
    </row>
    <row r="11" spans="1:10" ht="11.5" x14ac:dyDescent="0.25">
      <c r="A11" s="8" t="s">
        <v>250</v>
      </c>
      <c r="B11" s="19"/>
    </row>
    <row r="12" spans="1:10" ht="11.5" x14ac:dyDescent="0.25">
      <c r="A12" s="136" t="s">
        <v>301</v>
      </c>
    </row>
    <row r="13" spans="1:10" ht="17" customHeight="1" x14ac:dyDescent="0.2">
      <c r="A13" s="70" t="s">
        <v>149</v>
      </c>
    </row>
    <row r="14" spans="1:10" x14ac:dyDescent="0.2">
      <c r="A14" s="70"/>
      <c r="B14" s="1"/>
      <c r="C14" s="1"/>
      <c r="D14" s="1"/>
      <c r="E14" s="1"/>
      <c r="F14" s="1"/>
      <c r="G14" s="1"/>
      <c r="H14" s="1"/>
      <c r="I14" s="1"/>
      <c r="J14" s="1"/>
    </row>
    <row r="15" spans="1:10" ht="10.5" x14ac:dyDescent="0.2">
      <c r="B15" s="54"/>
      <c r="C15" s="54"/>
      <c r="D15" s="54"/>
      <c r="E15" s="54"/>
      <c r="F15" s="54"/>
      <c r="G15" s="54"/>
      <c r="H15" s="54"/>
      <c r="I15" s="54"/>
      <c r="J15" s="1"/>
    </row>
    <row r="16" spans="1:10" x14ac:dyDescent="0.2">
      <c r="B16" s="106"/>
      <c r="C16" s="106"/>
      <c r="D16" s="106"/>
      <c r="E16" s="106"/>
      <c r="F16" s="106"/>
      <c r="G16" s="106"/>
      <c r="H16" s="106"/>
      <c r="I16" s="106"/>
      <c r="J16" s="1"/>
    </row>
    <row r="17" spans="1:10" ht="10.5" x14ac:dyDescent="0.2">
      <c r="A17" s="1"/>
      <c r="B17" s="54"/>
      <c r="C17" s="106"/>
      <c r="D17" s="106"/>
      <c r="E17" s="106"/>
      <c r="F17" s="106"/>
      <c r="G17" s="106"/>
      <c r="H17" s="106"/>
      <c r="I17" s="106"/>
      <c r="J17" s="1"/>
    </row>
    <row r="18" spans="1:10" ht="10.5" x14ac:dyDescent="0.2">
      <c r="A18" s="1"/>
      <c r="B18" s="54"/>
      <c r="C18" s="106"/>
      <c r="D18" s="106"/>
      <c r="E18" s="106"/>
      <c r="F18" s="106"/>
      <c r="G18" s="106"/>
      <c r="H18" s="106"/>
      <c r="I18" s="106"/>
      <c r="J18" s="1"/>
    </row>
    <row r="19" spans="1:10" ht="10.5" x14ac:dyDescent="0.2">
      <c r="A19" s="1"/>
      <c r="B19" s="54"/>
      <c r="C19" s="106"/>
      <c r="D19" s="106"/>
      <c r="E19" s="106"/>
      <c r="F19" s="106"/>
      <c r="G19" s="106"/>
      <c r="H19" s="106"/>
      <c r="I19" s="106"/>
      <c r="J19" s="1"/>
    </row>
    <row r="20" spans="1:10" ht="10.5" x14ac:dyDescent="0.2">
      <c r="A20" s="1"/>
      <c r="B20" s="54"/>
      <c r="C20" s="106"/>
      <c r="D20" s="106"/>
      <c r="E20" s="106"/>
      <c r="F20" s="106"/>
      <c r="G20" s="106"/>
      <c r="H20" s="106"/>
      <c r="I20" s="106"/>
      <c r="J20" s="1"/>
    </row>
    <row r="21" spans="1:10" ht="10.5" x14ac:dyDescent="0.2">
      <c r="A21" s="1"/>
      <c r="B21" s="54"/>
      <c r="C21" s="106"/>
      <c r="D21" s="106"/>
      <c r="E21" s="106"/>
      <c r="F21" s="106"/>
      <c r="G21" s="106"/>
      <c r="H21" s="106"/>
      <c r="I21" s="106"/>
      <c r="J21" s="1"/>
    </row>
    <row r="22" spans="1:10" ht="10.5" x14ac:dyDescent="0.2">
      <c r="A22" s="1"/>
      <c r="B22" s="54"/>
      <c r="C22" s="106"/>
      <c r="D22" s="106"/>
      <c r="E22" s="106"/>
      <c r="F22" s="106"/>
      <c r="G22" s="106"/>
      <c r="H22" s="106"/>
      <c r="I22" s="106"/>
      <c r="J22" s="1"/>
    </row>
    <row r="23" spans="1:10" x14ac:dyDescent="0.2">
      <c r="A23" s="1"/>
      <c r="B23" s="1"/>
      <c r="C23" s="1"/>
      <c r="D23" s="1"/>
      <c r="E23" s="1"/>
      <c r="F23" s="1"/>
      <c r="G23" s="1"/>
      <c r="H23" s="1"/>
      <c r="I23" s="1"/>
      <c r="J23" s="1"/>
    </row>
    <row r="24" spans="1:10" x14ac:dyDescent="0.2">
      <c r="A24" s="1"/>
      <c r="B24" s="1"/>
      <c r="C24" s="1"/>
      <c r="D24" s="1"/>
      <c r="E24" s="1"/>
      <c r="F24" s="1"/>
      <c r="G24" s="1"/>
      <c r="H24" s="1"/>
      <c r="I24" s="1"/>
      <c r="J24" s="1"/>
    </row>
    <row r="25" spans="1:10" x14ac:dyDescent="0.2">
      <c r="A25" s="1"/>
      <c r="B25" s="1"/>
      <c r="C25" s="1"/>
      <c r="D25" s="1"/>
      <c r="E25" s="1"/>
      <c r="F25" s="1"/>
      <c r="G25" s="1"/>
      <c r="H25" s="1"/>
      <c r="I25" s="1"/>
      <c r="J25" s="1"/>
    </row>
    <row r="26" spans="1:10" x14ac:dyDescent="0.2">
      <c r="A26" s="1"/>
      <c r="B26" s="1"/>
      <c r="C26" s="1"/>
      <c r="D26" s="1"/>
      <c r="E26" s="1"/>
      <c r="F26" s="1"/>
      <c r="G26" s="1"/>
      <c r="H26" s="1"/>
      <c r="I26" s="1"/>
      <c r="J26" s="1"/>
    </row>
    <row r="27" spans="1:10" x14ac:dyDescent="0.2">
      <c r="A27" s="1"/>
      <c r="B27" s="1"/>
      <c r="C27" s="1"/>
      <c r="D27" s="1"/>
      <c r="E27" s="1"/>
      <c r="F27" s="1"/>
      <c r="G27" s="1"/>
      <c r="H27" s="1"/>
      <c r="I27" s="1"/>
      <c r="J27" s="1"/>
    </row>
    <row r="28" spans="1:10" x14ac:dyDescent="0.2">
      <c r="A28" s="1"/>
      <c r="B28" s="1"/>
      <c r="C28" s="1"/>
      <c r="D28" s="1"/>
      <c r="E28" s="1"/>
      <c r="F28" s="1"/>
      <c r="G28" s="1"/>
      <c r="H28" s="1"/>
      <c r="I28" s="1"/>
      <c r="J28" s="1"/>
    </row>
    <row r="29" spans="1:10" x14ac:dyDescent="0.2">
      <c r="A29" s="1"/>
      <c r="B29" s="1"/>
      <c r="C29" s="1"/>
      <c r="D29" s="1"/>
      <c r="E29" s="1"/>
      <c r="F29" s="1"/>
      <c r="G29" s="1"/>
      <c r="H29" s="1"/>
      <c r="I29" s="1"/>
      <c r="J29" s="1"/>
    </row>
    <row r="30" spans="1:10" x14ac:dyDescent="0.2">
      <c r="A30" s="1"/>
      <c r="B30" s="1"/>
      <c r="C30" s="1"/>
      <c r="D30" s="1"/>
      <c r="E30" s="1"/>
      <c r="F30" s="1"/>
      <c r="G30" s="1"/>
      <c r="H30" s="1"/>
      <c r="I30" s="1"/>
      <c r="J30" s="1"/>
    </row>
    <row r="31" spans="1:10" x14ac:dyDescent="0.2">
      <c r="A31" s="1"/>
      <c r="B31" s="1"/>
      <c r="C31" s="1"/>
      <c r="D31" s="1"/>
      <c r="E31" s="1"/>
      <c r="F31" s="1"/>
      <c r="G31" s="1"/>
      <c r="H31" s="1"/>
      <c r="I31" s="1"/>
      <c r="J31" s="1"/>
    </row>
    <row r="32" spans="1:10" x14ac:dyDescent="0.2">
      <c r="A32" s="1"/>
      <c r="B32" s="1"/>
      <c r="C32" s="1"/>
      <c r="D32" s="1"/>
      <c r="E32" s="1"/>
      <c r="F32" s="1"/>
      <c r="G32" s="1"/>
      <c r="H32" s="1"/>
      <c r="I32" s="1"/>
      <c r="J32" s="1"/>
    </row>
    <row r="33" spans="1:10" x14ac:dyDescent="0.2">
      <c r="A33" s="1"/>
      <c r="B33" s="1"/>
      <c r="C33" s="1"/>
      <c r="D33" s="1"/>
      <c r="E33" s="1"/>
      <c r="F33" s="1"/>
      <c r="G33" s="1"/>
      <c r="H33" s="1"/>
      <c r="I33" s="1"/>
      <c r="J33" s="1"/>
    </row>
  </sheetData>
  <hyperlinks>
    <hyperlink ref="A13" location="Innehåll!A1" display="Tillbaka till innehållsförteckning" xr:uid="{4DFD11EA-3253-4125-9A70-20FDC76F2D59}"/>
  </hyperlinks>
  <pageMargins left="0.7" right="0.7" top="0.75" bottom="0.75" header="0.3" footer="0.3"/>
  <pageSetup paperSize="9" orientation="portrait" r:id="rId1"/>
  <ignoredErrors>
    <ignoredError sqref="H10" calculatedColumn="1"/>
  </ignoredErrors>
  <drawing r:id="rId2"/>
  <tableParts count="1">
    <tablePart r:id="rId3"/>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C58E5-5B8E-489D-9B2B-A708251E2A10}">
  <dimension ref="A1:L38"/>
  <sheetViews>
    <sheetView showGridLines="0" zoomScaleNormal="100" workbookViewId="0"/>
  </sheetViews>
  <sheetFormatPr defaultRowHeight="10" x14ac:dyDescent="0.2"/>
  <cols>
    <col min="1" max="1" width="40" customWidth="1"/>
    <col min="2" max="10" width="19.77734375" customWidth="1"/>
  </cols>
  <sheetData>
    <row r="1" spans="1:12" s="19" customFormat="1" ht="11.5" x14ac:dyDescent="0.2">
      <c r="A1" s="2" t="s">
        <v>269</v>
      </c>
    </row>
    <row r="2" spans="1:12" s="19" customFormat="1" ht="22" customHeight="1" x14ac:dyDescent="0.2">
      <c r="A2" s="58" t="s">
        <v>283</v>
      </c>
    </row>
    <row r="3" spans="1:12" s="28" customFormat="1" ht="20" x14ac:dyDescent="0.2">
      <c r="A3" s="104" t="s">
        <v>9</v>
      </c>
      <c r="B3" s="104" t="s">
        <v>97</v>
      </c>
      <c r="C3" s="104" t="s">
        <v>98</v>
      </c>
      <c r="D3" s="104" t="s">
        <v>99</v>
      </c>
      <c r="E3" s="104" t="s">
        <v>100</v>
      </c>
      <c r="F3" s="104" t="s">
        <v>101</v>
      </c>
      <c r="G3" s="104" t="s">
        <v>102</v>
      </c>
      <c r="H3" s="104" t="s">
        <v>105</v>
      </c>
      <c r="I3" s="104" t="s">
        <v>103</v>
      </c>
      <c r="J3" s="104" t="s">
        <v>104</v>
      </c>
    </row>
    <row r="4" spans="1:12" x14ac:dyDescent="0.2">
      <c r="A4" t="s">
        <v>0</v>
      </c>
      <c r="B4">
        <v>15</v>
      </c>
      <c r="C4">
        <v>4</v>
      </c>
      <c r="D4">
        <v>0</v>
      </c>
      <c r="E4">
        <v>0</v>
      </c>
      <c r="F4">
        <v>0</v>
      </c>
      <c r="G4">
        <v>0</v>
      </c>
      <c r="H4">
        <v>7</v>
      </c>
      <c r="I4">
        <v>4</v>
      </c>
      <c r="J4">
        <f t="shared" ref="J4:J10" si="0">SUM(B4:I4)</f>
        <v>30</v>
      </c>
    </row>
    <row r="5" spans="1:12" x14ac:dyDescent="0.2">
      <c r="A5" t="s">
        <v>10</v>
      </c>
      <c r="B5">
        <v>6</v>
      </c>
      <c r="C5">
        <v>10</v>
      </c>
      <c r="D5">
        <v>0</v>
      </c>
      <c r="E5">
        <v>0</v>
      </c>
      <c r="F5">
        <v>6</v>
      </c>
      <c r="G5">
        <v>0</v>
      </c>
      <c r="H5">
        <v>2</v>
      </c>
      <c r="I5">
        <v>0</v>
      </c>
      <c r="J5">
        <f t="shared" si="0"/>
        <v>24</v>
      </c>
    </row>
    <row r="6" spans="1:12" x14ac:dyDescent="0.2">
      <c r="A6" t="s">
        <v>11</v>
      </c>
      <c r="B6">
        <v>3</v>
      </c>
      <c r="C6">
        <v>4</v>
      </c>
      <c r="D6">
        <v>0</v>
      </c>
      <c r="E6">
        <v>0</v>
      </c>
      <c r="F6">
        <v>0</v>
      </c>
      <c r="G6">
        <v>1</v>
      </c>
      <c r="H6">
        <v>11</v>
      </c>
      <c r="I6">
        <v>5</v>
      </c>
      <c r="J6">
        <f t="shared" si="0"/>
        <v>24</v>
      </c>
    </row>
    <row r="7" spans="1:12" x14ac:dyDescent="0.2">
      <c r="A7" t="s">
        <v>12</v>
      </c>
      <c r="B7">
        <v>5</v>
      </c>
      <c r="C7">
        <v>4</v>
      </c>
      <c r="D7">
        <v>0</v>
      </c>
      <c r="E7">
        <v>0</v>
      </c>
      <c r="F7">
        <v>3</v>
      </c>
      <c r="G7">
        <v>0</v>
      </c>
      <c r="H7">
        <v>2</v>
      </c>
      <c r="I7">
        <v>5</v>
      </c>
      <c r="J7">
        <f t="shared" si="0"/>
        <v>19</v>
      </c>
    </row>
    <row r="8" spans="1:12" x14ac:dyDescent="0.2">
      <c r="A8" t="s">
        <v>35</v>
      </c>
      <c r="B8">
        <v>16</v>
      </c>
      <c r="C8">
        <v>15</v>
      </c>
      <c r="D8">
        <v>1</v>
      </c>
      <c r="E8">
        <v>3</v>
      </c>
      <c r="F8">
        <v>0</v>
      </c>
      <c r="G8">
        <v>4</v>
      </c>
      <c r="H8">
        <v>1</v>
      </c>
      <c r="I8">
        <v>8</v>
      </c>
      <c r="J8">
        <f t="shared" si="0"/>
        <v>48</v>
      </c>
    </row>
    <row r="9" spans="1:12" x14ac:dyDescent="0.2">
      <c r="A9" t="s">
        <v>34</v>
      </c>
      <c r="B9">
        <v>28</v>
      </c>
      <c r="C9">
        <v>19</v>
      </c>
      <c r="D9">
        <v>2</v>
      </c>
      <c r="E9">
        <v>4</v>
      </c>
      <c r="F9">
        <v>1</v>
      </c>
      <c r="G9">
        <v>1</v>
      </c>
      <c r="H9">
        <v>1</v>
      </c>
      <c r="I9">
        <v>3</v>
      </c>
      <c r="J9">
        <f t="shared" si="0"/>
        <v>59</v>
      </c>
    </row>
    <row r="10" spans="1:12" ht="10.5" x14ac:dyDescent="0.25">
      <c r="A10" s="131" t="s">
        <v>14</v>
      </c>
      <c r="B10" s="4">
        <v>11</v>
      </c>
      <c r="C10" s="4">
        <v>5</v>
      </c>
      <c r="D10" s="4">
        <v>1</v>
      </c>
      <c r="E10" s="4">
        <v>1</v>
      </c>
      <c r="F10" s="4">
        <v>1</v>
      </c>
      <c r="G10" s="4">
        <v>0</v>
      </c>
      <c r="H10" s="4">
        <v>6</v>
      </c>
      <c r="I10" s="4">
        <v>4</v>
      </c>
      <c r="J10" s="4">
        <f t="shared" si="0"/>
        <v>29</v>
      </c>
    </row>
    <row r="11" spans="1:12" ht="11.5" x14ac:dyDescent="0.25">
      <c r="A11" s="8" t="s">
        <v>251</v>
      </c>
    </row>
    <row r="12" spans="1:12" ht="13.5" customHeight="1" x14ac:dyDescent="0.2">
      <c r="A12" s="70" t="s">
        <v>149</v>
      </c>
    </row>
    <row r="16" spans="1:12" ht="10.5" x14ac:dyDescent="0.2">
      <c r="A16" s="1"/>
      <c r="B16" s="54"/>
      <c r="C16" s="54"/>
      <c r="D16" s="54"/>
      <c r="E16" s="54"/>
      <c r="F16" s="54"/>
      <c r="G16" s="54"/>
      <c r="H16" s="54"/>
      <c r="I16" s="54"/>
      <c r="J16" s="54"/>
      <c r="K16" s="54"/>
      <c r="L16" s="1"/>
    </row>
    <row r="17" spans="1:12" ht="10.5" x14ac:dyDescent="0.2">
      <c r="A17" s="1"/>
      <c r="B17" s="54"/>
      <c r="C17" s="106"/>
      <c r="D17" s="106"/>
      <c r="E17" s="106"/>
      <c r="F17" s="106"/>
      <c r="G17" s="106"/>
      <c r="H17" s="106"/>
      <c r="I17" s="106"/>
      <c r="J17" s="106"/>
      <c r="K17" s="106"/>
      <c r="L17" s="1"/>
    </row>
    <row r="18" spans="1:12" ht="10.5" x14ac:dyDescent="0.2">
      <c r="A18" s="1"/>
      <c r="B18" s="54"/>
      <c r="C18" s="106"/>
      <c r="D18" s="106"/>
      <c r="E18" s="106"/>
      <c r="F18" s="106"/>
      <c r="G18" s="106"/>
      <c r="H18" s="106"/>
      <c r="I18" s="106"/>
      <c r="J18" s="106"/>
      <c r="K18" s="106"/>
      <c r="L18" s="1"/>
    </row>
    <row r="19" spans="1:12" ht="10.5" x14ac:dyDescent="0.2">
      <c r="A19" s="1"/>
      <c r="B19" s="54"/>
      <c r="C19" s="106"/>
      <c r="D19" s="106"/>
      <c r="E19" s="106"/>
      <c r="F19" s="106"/>
      <c r="G19" s="106"/>
      <c r="H19" s="106"/>
      <c r="I19" s="106"/>
      <c r="J19" s="106"/>
      <c r="K19" s="106"/>
      <c r="L19" s="1"/>
    </row>
    <row r="20" spans="1:12" x14ac:dyDescent="0.2">
      <c r="A20" s="1"/>
      <c r="B20" s="39"/>
      <c r="C20" s="39"/>
      <c r="D20" s="39"/>
      <c r="E20" s="39"/>
      <c r="F20" s="39"/>
      <c r="G20" s="39"/>
      <c r="H20" s="39"/>
      <c r="I20" s="39"/>
      <c r="J20" s="39"/>
      <c r="K20" s="39"/>
      <c r="L20" s="1"/>
    </row>
    <row r="21" spans="1:12" x14ac:dyDescent="0.2">
      <c r="A21" s="1"/>
      <c r="B21" s="1"/>
      <c r="C21" s="1"/>
      <c r="D21" s="1"/>
      <c r="E21" s="1"/>
      <c r="F21" s="1"/>
      <c r="G21" s="1"/>
      <c r="H21" s="1"/>
      <c r="I21" s="1"/>
      <c r="J21" s="1"/>
      <c r="K21" s="1"/>
      <c r="L21" s="1"/>
    </row>
    <row r="22" spans="1:12" x14ac:dyDescent="0.2">
      <c r="A22" s="1"/>
      <c r="B22" s="1"/>
      <c r="C22" s="1"/>
      <c r="D22" s="1"/>
      <c r="E22" s="1"/>
      <c r="F22" s="1"/>
      <c r="G22" s="1"/>
      <c r="H22" s="1"/>
      <c r="I22" s="1"/>
      <c r="J22" s="1"/>
      <c r="K22" s="1"/>
      <c r="L22" s="1"/>
    </row>
    <row r="23" spans="1:12" x14ac:dyDescent="0.2">
      <c r="A23" s="1"/>
      <c r="B23" s="1"/>
      <c r="C23" s="1"/>
      <c r="D23" s="1"/>
      <c r="E23" s="1"/>
      <c r="F23" s="1"/>
      <c r="G23" s="1"/>
      <c r="H23" s="1"/>
      <c r="I23" s="1"/>
      <c r="J23" s="1"/>
      <c r="K23" s="1"/>
      <c r="L23" s="1"/>
    </row>
    <row r="24" spans="1:12" x14ac:dyDescent="0.2">
      <c r="A24" s="1"/>
      <c r="B24" s="1"/>
      <c r="C24" s="1"/>
      <c r="D24" s="1"/>
      <c r="E24" s="1"/>
      <c r="F24" s="1"/>
      <c r="G24" s="1"/>
      <c r="H24" s="1"/>
      <c r="I24" s="1"/>
      <c r="J24" s="1"/>
      <c r="K24" s="1"/>
      <c r="L24" s="1"/>
    </row>
    <row r="25" spans="1:12" x14ac:dyDescent="0.2">
      <c r="A25" s="1"/>
      <c r="B25" s="1"/>
      <c r="C25" s="1"/>
      <c r="D25" s="1"/>
      <c r="E25" s="1"/>
      <c r="F25" s="1"/>
      <c r="G25" s="1"/>
      <c r="H25" s="1"/>
      <c r="I25" s="1"/>
      <c r="J25" s="1"/>
      <c r="K25" s="1"/>
      <c r="L25" s="1"/>
    </row>
    <row r="26" spans="1:12" x14ac:dyDescent="0.2">
      <c r="A26" s="1"/>
      <c r="B26" s="1"/>
      <c r="C26" s="1"/>
      <c r="D26" s="1"/>
      <c r="E26" s="1"/>
      <c r="F26" s="1"/>
      <c r="G26" s="1"/>
      <c r="H26" s="1"/>
      <c r="I26" s="1"/>
      <c r="J26" s="1"/>
      <c r="K26" s="1"/>
      <c r="L26" s="1"/>
    </row>
    <row r="27" spans="1:12" ht="10.5" x14ac:dyDescent="0.25">
      <c r="A27" s="1"/>
      <c r="B27" s="124"/>
      <c r="C27" s="124"/>
      <c r="D27" s="124"/>
      <c r="E27" s="124"/>
      <c r="F27" s="124"/>
      <c r="G27" s="124"/>
      <c r="H27" s="124"/>
      <c r="I27" s="124"/>
      <c r="J27" s="124"/>
      <c r="K27" s="124"/>
      <c r="L27" s="1"/>
    </row>
    <row r="28" spans="1:12" x14ac:dyDescent="0.2">
      <c r="A28" s="1"/>
      <c r="B28" s="1"/>
      <c r="C28" s="1"/>
      <c r="D28" s="1"/>
      <c r="E28" s="1"/>
      <c r="F28" s="1"/>
      <c r="G28" s="1"/>
      <c r="H28" s="1"/>
      <c r="I28" s="1"/>
      <c r="J28" s="1"/>
      <c r="K28" s="1"/>
      <c r="L28" s="1"/>
    </row>
    <row r="29" spans="1:12" x14ac:dyDescent="0.2">
      <c r="A29" s="1"/>
      <c r="B29" s="1"/>
      <c r="C29" s="1"/>
      <c r="D29" s="1"/>
      <c r="E29" s="1"/>
      <c r="F29" s="1"/>
      <c r="G29" s="1"/>
      <c r="H29" s="1"/>
      <c r="I29" s="1"/>
      <c r="J29" s="1"/>
      <c r="K29" s="1"/>
      <c r="L29" s="1"/>
    </row>
    <row r="30" spans="1:12" x14ac:dyDescent="0.2">
      <c r="A30" s="1"/>
      <c r="B30" s="1"/>
      <c r="C30" s="1"/>
      <c r="D30" s="1"/>
      <c r="E30" s="1"/>
      <c r="F30" s="1"/>
      <c r="G30" s="1"/>
      <c r="H30" s="1"/>
      <c r="I30" s="1"/>
      <c r="J30" s="1"/>
      <c r="K30" s="1"/>
      <c r="L30" s="1"/>
    </row>
    <row r="31" spans="1:12" x14ac:dyDescent="0.2">
      <c r="A31" s="1"/>
      <c r="B31" s="1"/>
      <c r="C31" s="1"/>
      <c r="D31" s="1"/>
      <c r="E31" s="1"/>
      <c r="F31" s="1"/>
      <c r="G31" s="1"/>
      <c r="H31" s="1"/>
      <c r="I31" s="1"/>
      <c r="J31" s="1"/>
      <c r="K31" s="1"/>
      <c r="L31" s="1"/>
    </row>
    <row r="32" spans="1:12" x14ac:dyDescent="0.2">
      <c r="A32" s="1"/>
      <c r="B32" s="1"/>
      <c r="C32" s="1"/>
      <c r="D32" s="1"/>
      <c r="E32" s="1"/>
      <c r="F32" s="1"/>
      <c r="G32" s="1"/>
      <c r="H32" s="1"/>
      <c r="I32" s="1"/>
      <c r="J32" s="1"/>
      <c r="K32" s="1"/>
      <c r="L32" s="1"/>
    </row>
    <row r="33" spans="1:12" x14ac:dyDescent="0.2">
      <c r="A33" s="1"/>
      <c r="B33" s="1"/>
      <c r="C33" s="1"/>
      <c r="D33" s="1"/>
      <c r="E33" s="1"/>
      <c r="F33" s="1"/>
      <c r="G33" s="1"/>
      <c r="H33" s="1"/>
      <c r="I33" s="1"/>
      <c r="J33" s="1"/>
      <c r="K33" s="1"/>
      <c r="L33" s="1"/>
    </row>
    <row r="34" spans="1:12" x14ac:dyDescent="0.2">
      <c r="A34" s="1"/>
      <c r="B34" s="1"/>
      <c r="C34" s="1"/>
      <c r="D34" s="1"/>
      <c r="E34" s="1"/>
      <c r="F34" s="1"/>
      <c r="G34" s="1"/>
      <c r="H34" s="1"/>
      <c r="I34" s="1"/>
      <c r="J34" s="1"/>
      <c r="K34" s="1"/>
      <c r="L34" s="1"/>
    </row>
    <row r="35" spans="1:12" x14ac:dyDescent="0.2">
      <c r="A35" s="1"/>
      <c r="B35" s="1"/>
      <c r="C35" s="1"/>
      <c r="D35" s="1"/>
      <c r="E35" s="1"/>
      <c r="F35" s="1"/>
      <c r="G35" s="1"/>
      <c r="H35" s="1"/>
      <c r="I35" s="1"/>
      <c r="J35" s="1"/>
      <c r="K35" s="1"/>
      <c r="L35" s="1"/>
    </row>
    <row r="36" spans="1:12" x14ac:dyDescent="0.2">
      <c r="A36" s="1"/>
      <c r="B36" s="1"/>
      <c r="C36" s="1"/>
      <c r="D36" s="1"/>
      <c r="E36" s="1"/>
      <c r="F36" s="1"/>
      <c r="G36" s="1"/>
      <c r="H36" s="1"/>
      <c r="I36" s="1"/>
      <c r="J36" s="1"/>
      <c r="K36" s="1"/>
      <c r="L36" s="1"/>
    </row>
    <row r="37" spans="1:12" x14ac:dyDescent="0.2">
      <c r="A37" s="1"/>
      <c r="B37" s="1"/>
      <c r="C37" s="1"/>
      <c r="D37" s="1"/>
      <c r="E37" s="1"/>
      <c r="F37" s="1"/>
      <c r="G37" s="1"/>
      <c r="H37" s="1"/>
      <c r="I37" s="1"/>
      <c r="J37" s="1"/>
      <c r="K37" s="1"/>
      <c r="L37" s="1"/>
    </row>
    <row r="38" spans="1:12" x14ac:dyDescent="0.2">
      <c r="A38" s="1"/>
      <c r="B38" s="1"/>
      <c r="C38" s="1"/>
      <c r="D38" s="1"/>
      <c r="E38" s="1"/>
      <c r="F38" s="1"/>
      <c r="G38" s="1"/>
      <c r="H38" s="1"/>
      <c r="I38" s="1"/>
      <c r="J38" s="1"/>
      <c r="K38" s="1"/>
      <c r="L38" s="1"/>
    </row>
  </sheetData>
  <hyperlinks>
    <hyperlink ref="A12" location="Innehåll!A1" display="Tillbaka till innehållsförteckning" xr:uid="{29D22CC8-9D1C-4B3C-A790-5C17867F1C07}"/>
  </hyperlinks>
  <pageMargins left="0.7" right="0.7" top="0.75" bottom="0.75" header="0.3" footer="0.3"/>
  <pageSetup paperSize="9" orientation="portrait" r:id="rId1"/>
  <drawing r:id="rId2"/>
  <tableParts count="1">
    <tablePart r:id="rId3"/>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558B1-2339-4C0E-B641-4C6706DEFE3B}">
  <dimension ref="A1:L31"/>
  <sheetViews>
    <sheetView showGridLines="0" zoomScaleNormal="100" workbookViewId="0"/>
  </sheetViews>
  <sheetFormatPr defaultRowHeight="10" x14ac:dyDescent="0.2"/>
  <cols>
    <col min="1" max="1" width="41.109375" customWidth="1"/>
    <col min="2" max="2" width="18.6640625" customWidth="1"/>
    <col min="3" max="3" width="18" customWidth="1"/>
    <col min="4" max="4" width="21.21875" customWidth="1"/>
    <col min="5" max="5" width="21.109375" bestFit="1" customWidth="1"/>
    <col min="6" max="6" width="24" customWidth="1"/>
    <col min="7" max="7" width="20.33203125" customWidth="1"/>
    <col min="8" max="8" width="20.44140625" customWidth="1"/>
    <col min="9" max="9" width="13.77734375" customWidth="1"/>
  </cols>
  <sheetData>
    <row r="1" spans="1:12" ht="11.5" x14ac:dyDescent="0.2">
      <c r="A1" s="2" t="s">
        <v>270</v>
      </c>
      <c r="B1" s="19"/>
      <c r="C1" s="19"/>
      <c r="D1" s="19"/>
      <c r="E1" s="19"/>
      <c r="F1" s="19"/>
      <c r="G1" s="19"/>
      <c r="H1" s="19"/>
    </row>
    <row r="2" spans="1:12" ht="17.5" customHeight="1" x14ac:dyDescent="0.2">
      <c r="A2" s="3" t="s">
        <v>284</v>
      </c>
      <c r="B2" s="19"/>
      <c r="C2" s="19"/>
      <c r="D2" s="19"/>
      <c r="E2" s="19"/>
      <c r="F2" s="19"/>
      <c r="G2" s="19"/>
      <c r="H2" s="19"/>
    </row>
    <row r="3" spans="1:12" ht="30" x14ac:dyDescent="0.2">
      <c r="A3" s="28" t="s">
        <v>9</v>
      </c>
      <c r="B3" s="162" t="s">
        <v>758</v>
      </c>
      <c r="C3" s="162" t="s">
        <v>759</v>
      </c>
      <c r="D3" s="163" t="s">
        <v>760</v>
      </c>
      <c r="E3" s="162" t="s">
        <v>761</v>
      </c>
      <c r="F3" s="35" t="s">
        <v>762</v>
      </c>
      <c r="G3" s="35" t="s">
        <v>763</v>
      </c>
      <c r="H3" s="35" t="s">
        <v>764</v>
      </c>
    </row>
    <row r="4" spans="1:12" x14ac:dyDescent="0.2">
      <c r="A4" s="28" t="s">
        <v>0</v>
      </c>
      <c r="B4" s="120">
        <v>45</v>
      </c>
      <c r="C4" s="120">
        <v>24</v>
      </c>
      <c r="D4" s="121">
        <v>25</v>
      </c>
      <c r="E4" s="120">
        <v>2</v>
      </c>
      <c r="F4" s="122">
        <v>1</v>
      </c>
      <c r="G4" s="122">
        <v>4</v>
      </c>
      <c r="H4" s="122">
        <v>0</v>
      </c>
    </row>
    <row r="5" spans="1:12" x14ac:dyDescent="0.2">
      <c r="A5" s="28" t="s">
        <v>10</v>
      </c>
      <c r="B5" s="39">
        <v>48</v>
      </c>
      <c r="C5" s="39">
        <v>22</v>
      </c>
      <c r="D5" s="40">
        <v>26</v>
      </c>
      <c r="E5" s="39">
        <v>0</v>
      </c>
      <c r="F5" s="28">
        <v>2</v>
      </c>
      <c r="G5" s="28">
        <v>1</v>
      </c>
      <c r="H5" s="28">
        <v>0</v>
      </c>
    </row>
    <row r="6" spans="1:12" x14ac:dyDescent="0.2">
      <c r="A6" s="28" t="s">
        <v>11</v>
      </c>
      <c r="B6" s="39">
        <v>55</v>
      </c>
      <c r="C6" s="39">
        <v>16</v>
      </c>
      <c r="D6" s="40">
        <v>25</v>
      </c>
      <c r="E6" s="39">
        <v>0</v>
      </c>
      <c r="F6" s="28">
        <v>1</v>
      </c>
      <c r="G6" s="28">
        <v>2</v>
      </c>
      <c r="H6" s="28">
        <v>1</v>
      </c>
    </row>
    <row r="7" spans="1:12" x14ac:dyDescent="0.2">
      <c r="A7" s="28" t="s">
        <v>12</v>
      </c>
      <c r="B7" s="39">
        <v>52</v>
      </c>
      <c r="C7" s="39">
        <v>23</v>
      </c>
      <c r="D7" s="40">
        <v>22</v>
      </c>
      <c r="E7" s="39">
        <v>2</v>
      </c>
      <c r="F7" s="28">
        <v>0</v>
      </c>
      <c r="G7" s="28">
        <v>1</v>
      </c>
      <c r="H7" s="28">
        <v>0</v>
      </c>
    </row>
    <row r="8" spans="1:12" x14ac:dyDescent="0.2">
      <c r="A8" s="28" t="s">
        <v>35</v>
      </c>
      <c r="B8" s="39">
        <v>55</v>
      </c>
      <c r="C8" s="39">
        <v>10</v>
      </c>
      <c r="D8" s="40">
        <v>33</v>
      </c>
      <c r="E8" s="39">
        <v>0</v>
      </c>
      <c r="F8" s="28">
        <v>1</v>
      </c>
      <c r="G8" s="28">
        <v>1</v>
      </c>
      <c r="H8" s="28">
        <v>0</v>
      </c>
    </row>
    <row r="9" spans="1:12" x14ac:dyDescent="0.2">
      <c r="A9" s="66" t="s">
        <v>34</v>
      </c>
      <c r="B9" s="66">
        <v>38</v>
      </c>
      <c r="C9" s="66">
        <v>14</v>
      </c>
      <c r="D9" s="67">
        <v>42</v>
      </c>
      <c r="E9" s="66">
        <v>0</v>
      </c>
      <c r="F9" s="66">
        <v>2</v>
      </c>
      <c r="G9" s="66">
        <v>3</v>
      </c>
      <c r="H9" s="66">
        <v>1</v>
      </c>
    </row>
    <row r="10" spans="1:12" ht="10.5" x14ac:dyDescent="0.25">
      <c r="A10" s="131" t="s">
        <v>14</v>
      </c>
      <c r="B10" s="4">
        <v>49</v>
      </c>
      <c r="C10" s="4">
        <v>21</v>
      </c>
      <c r="D10" s="4">
        <v>26</v>
      </c>
      <c r="E10" s="4">
        <v>1</v>
      </c>
      <c r="F10" s="4">
        <v>1</v>
      </c>
      <c r="G10" s="4">
        <v>3</v>
      </c>
      <c r="H10" s="4">
        <v>0</v>
      </c>
    </row>
    <row r="11" spans="1:12" ht="11.5" x14ac:dyDescent="0.25">
      <c r="A11" s="8" t="s">
        <v>252</v>
      </c>
    </row>
    <row r="12" spans="1:12" ht="14" customHeight="1" x14ac:dyDescent="0.2">
      <c r="A12" s="70" t="s">
        <v>149</v>
      </c>
    </row>
    <row r="13" spans="1:12" x14ac:dyDescent="0.2">
      <c r="A13" s="70"/>
    </row>
    <row r="14" spans="1:12" x14ac:dyDescent="0.2">
      <c r="A14" s="70"/>
      <c r="B14" s="1"/>
      <c r="C14" s="1"/>
      <c r="D14" s="1"/>
      <c r="E14" s="1"/>
      <c r="F14" s="1"/>
      <c r="G14" s="1"/>
      <c r="H14" s="1"/>
      <c r="I14" s="1"/>
      <c r="J14" s="1"/>
      <c r="K14" s="1"/>
      <c r="L14" s="1"/>
    </row>
    <row r="15" spans="1:12" x14ac:dyDescent="0.2">
      <c r="A15" s="1"/>
      <c r="B15" s="1"/>
      <c r="C15" s="1"/>
      <c r="D15" s="1"/>
      <c r="E15" s="1"/>
      <c r="F15" s="1"/>
      <c r="G15" s="1"/>
      <c r="H15" s="1"/>
      <c r="I15" s="1"/>
      <c r="J15" s="1"/>
      <c r="K15" s="1"/>
      <c r="L15" s="1"/>
    </row>
    <row r="16" spans="1:12" ht="10.5" x14ac:dyDescent="0.2">
      <c r="A16" s="1"/>
      <c r="B16" s="54"/>
      <c r="C16" s="54"/>
      <c r="D16" s="54"/>
      <c r="E16" s="54"/>
      <c r="F16" s="54"/>
      <c r="G16" s="54"/>
      <c r="H16" s="54"/>
      <c r="I16" s="54"/>
      <c r="J16" s="54"/>
      <c r="K16" s="1"/>
      <c r="L16" s="1"/>
    </row>
    <row r="17" spans="1:12" ht="11.5" x14ac:dyDescent="0.2">
      <c r="A17" s="1"/>
      <c r="B17" s="126"/>
      <c r="C17" s="41"/>
      <c r="D17" s="41"/>
      <c r="E17" s="41"/>
      <c r="F17" s="41"/>
      <c r="G17" s="41"/>
      <c r="H17" s="41"/>
      <c r="I17" s="41"/>
      <c r="J17" s="106"/>
      <c r="K17" s="1"/>
      <c r="L17" s="1"/>
    </row>
    <row r="18" spans="1:12" ht="11.5" x14ac:dyDescent="0.2">
      <c r="A18" s="1"/>
      <c r="B18" s="3"/>
      <c r="C18" s="41"/>
      <c r="D18" s="41"/>
      <c r="E18" s="41"/>
      <c r="F18" s="41"/>
      <c r="G18" s="41"/>
      <c r="H18" s="41"/>
      <c r="I18" s="41"/>
      <c r="J18" s="106"/>
      <c r="K18" s="1"/>
      <c r="L18" s="1"/>
    </row>
    <row r="19" spans="1:12" x14ac:dyDescent="0.2">
      <c r="A19" s="1"/>
      <c r="B19" s="41"/>
      <c r="C19" s="41"/>
      <c r="D19" s="41"/>
      <c r="E19" s="41"/>
      <c r="F19" s="41"/>
      <c r="G19" s="41"/>
      <c r="H19" s="41"/>
      <c r="I19" s="41"/>
      <c r="J19" s="106"/>
      <c r="K19" s="1"/>
      <c r="L19" s="1"/>
    </row>
    <row r="20" spans="1:12" ht="10.5" x14ac:dyDescent="0.25">
      <c r="A20" s="1"/>
      <c r="B20" s="71"/>
      <c r="C20" s="71"/>
      <c r="D20" s="71"/>
      <c r="E20" s="71"/>
      <c r="F20" s="71"/>
      <c r="G20" s="71"/>
      <c r="H20" s="71"/>
      <c r="I20" s="71"/>
      <c r="J20" s="106"/>
      <c r="K20" s="1"/>
      <c r="L20" s="1"/>
    </row>
    <row r="21" spans="1:12" x14ac:dyDescent="0.2">
      <c r="A21" s="1"/>
      <c r="B21" s="39"/>
      <c r="C21" s="39"/>
      <c r="D21" s="39"/>
      <c r="E21" s="39"/>
      <c r="F21" s="125"/>
      <c r="G21" s="39"/>
      <c r="H21" s="39"/>
      <c r="I21" s="39"/>
      <c r="J21" s="106"/>
      <c r="K21" s="1"/>
      <c r="L21" s="1"/>
    </row>
    <row r="22" spans="1:12" x14ac:dyDescent="0.2">
      <c r="A22" s="1"/>
      <c r="B22" s="39"/>
      <c r="C22" s="39"/>
      <c r="D22" s="39"/>
      <c r="E22" s="39"/>
      <c r="F22" s="39"/>
      <c r="G22" s="39"/>
      <c r="H22" s="39"/>
      <c r="I22" s="39"/>
      <c r="J22" s="106"/>
      <c r="K22" s="1"/>
      <c r="L22" s="1"/>
    </row>
    <row r="23" spans="1:12" x14ac:dyDescent="0.2">
      <c r="A23" s="1"/>
      <c r="B23" s="39"/>
      <c r="C23" s="39"/>
      <c r="D23" s="39"/>
      <c r="E23" s="39"/>
      <c r="F23" s="39"/>
      <c r="G23" s="39"/>
      <c r="H23" s="39"/>
      <c r="I23" s="39"/>
      <c r="J23" s="106"/>
      <c r="K23" s="1"/>
      <c r="L23" s="1"/>
    </row>
    <row r="24" spans="1:12" x14ac:dyDescent="0.2">
      <c r="A24" s="1"/>
      <c r="B24" s="39"/>
      <c r="C24" s="39"/>
      <c r="D24" s="39"/>
      <c r="E24" s="39"/>
      <c r="F24" s="39"/>
      <c r="G24" s="39"/>
      <c r="H24" s="39"/>
      <c r="I24" s="39"/>
      <c r="J24" s="1"/>
      <c r="K24" s="1"/>
      <c r="L24" s="1"/>
    </row>
    <row r="25" spans="1:12" x14ac:dyDescent="0.2">
      <c r="A25" s="1"/>
      <c r="B25" s="39"/>
      <c r="C25" s="39"/>
      <c r="D25" s="39"/>
      <c r="E25" s="39"/>
      <c r="F25" s="39"/>
      <c r="G25" s="39"/>
      <c r="H25" s="39"/>
      <c r="I25" s="39"/>
      <c r="J25" s="1"/>
      <c r="K25" s="1"/>
      <c r="L25" s="1"/>
    </row>
    <row r="26" spans="1:12" x14ac:dyDescent="0.2">
      <c r="A26" s="1"/>
      <c r="B26" s="39"/>
      <c r="C26" s="39"/>
      <c r="D26" s="39"/>
      <c r="E26" s="39"/>
      <c r="F26" s="39"/>
      <c r="G26" s="39"/>
      <c r="H26" s="39"/>
      <c r="I26" s="39"/>
      <c r="J26" s="1"/>
      <c r="K26" s="1"/>
      <c r="L26" s="1"/>
    </row>
    <row r="27" spans="1:12" x14ac:dyDescent="0.2">
      <c r="A27" s="1"/>
      <c r="B27" s="39"/>
      <c r="C27" s="39"/>
      <c r="D27" s="39"/>
      <c r="E27" s="39"/>
      <c r="F27" s="39"/>
      <c r="G27" s="39"/>
      <c r="H27" s="39"/>
      <c r="I27" s="39"/>
      <c r="J27" s="1"/>
      <c r="K27" s="1"/>
      <c r="L27" s="1"/>
    </row>
    <row r="28" spans="1:12" ht="10.5" x14ac:dyDescent="0.25">
      <c r="A28" s="1"/>
      <c r="B28" s="124"/>
      <c r="C28" s="124"/>
      <c r="D28" s="124"/>
      <c r="E28" s="124"/>
      <c r="F28" s="124"/>
      <c r="G28" s="124"/>
      <c r="H28" s="124"/>
      <c r="I28" s="124"/>
      <c r="J28" s="1"/>
      <c r="K28" s="1"/>
      <c r="L28" s="1"/>
    </row>
    <row r="29" spans="1:12" x14ac:dyDescent="0.2">
      <c r="A29" s="1"/>
      <c r="B29" s="1"/>
      <c r="C29" s="1"/>
      <c r="D29" s="1"/>
      <c r="E29" s="1"/>
      <c r="F29" s="1"/>
      <c r="G29" s="1"/>
      <c r="H29" s="1"/>
      <c r="I29" s="1"/>
      <c r="J29" s="1"/>
      <c r="K29" s="1"/>
      <c r="L29" s="1"/>
    </row>
    <row r="30" spans="1:12" ht="11.5" x14ac:dyDescent="0.25">
      <c r="A30" s="1"/>
      <c r="B30" s="8"/>
      <c r="C30" s="1"/>
      <c r="D30" s="1"/>
      <c r="E30" s="1"/>
      <c r="F30" s="1"/>
      <c r="G30" s="1"/>
      <c r="H30" s="1"/>
      <c r="I30" s="1"/>
      <c r="J30" s="1"/>
    </row>
    <row r="31" spans="1:12" x14ac:dyDescent="0.2">
      <c r="A31" s="1"/>
      <c r="B31" s="1"/>
      <c r="C31" s="1"/>
      <c r="D31" s="1"/>
      <c r="E31" s="1"/>
      <c r="F31" s="1"/>
      <c r="G31" s="1"/>
      <c r="H31" s="1"/>
      <c r="I31" s="1"/>
      <c r="J31" s="1"/>
    </row>
  </sheetData>
  <hyperlinks>
    <hyperlink ref="A12" location="Innehåll!A1" display="Tillbaka till innehållsförteckning" xr:uid="{B9283DE1-37AA-49FC-BB39-E0F4F482C38B}"/>
  </hyperlinks>
  <pageMargins left="0.7" right="0.7" top="0.75" bottom="0.75" header="0.3" footer="0.3"/>
  <pageSetup paperSize="9" orientation="portrait" r:id="rId1"/>
  <drawing r:id="rId2"/>
  <tableParts count="1">
    <tablePart r:id="rId3"/>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3BC5B-D86B-4F31-A796-5B236C68E34D}">
  <dimension ref="A1:F233"/>
  <sheetViews>
    <sheetView showGridLines="0" zoomScale="110" zoomScaleNormal="110" workbookViewId="0"/>
  </sheetViews>
  <sheetFormatPr defaultColWidth="8.88671875" defaultRowHeight="10" x14ac:dyDescent="0.2"/>
  <cols>
    <col min="1" max="1" width="22.88671875" style="41" customWidth="1"/>
    <col min="2" max="2" width="55.5546875" style="41" customWidth="1"/>
    <col min="3" max="6" width="24.77734375" style="149" customWidth="1"/>
    <col min="7" max="16384" width="8.88671875" style="1"/>
  </cols>
  <sheetData>
    <row r="1" spans="1:6" ht="11.5" x14ac:dyDescent="0.2">
      <c r="A1" s="126" t="s">
        <v>706</v>
      </c>
      <c r="C1" s="148"/>
      <c r="D1" s="148"/>
      <c r="E1" s="148"/>
      <c r="F1" s="148"/>
    </row>
    <row r="2" spans="1:6" ht="19" customHeight="1" x14ac:dyDescent="0.2">
      <c r="A2" s="3" t="s">
        <v>707</v>
      </c>
      <c r="C2" s="148"/>
      <c r="D2" s="148"/>
      <c r="E2" s="148"/>
      <c r="F2" s="148"/>
    </row>
    <row r="3" spans="1:6" x14ac:dyDescent="0.2">
      <c r="A3" s="152" t="s">
        <v>302</v>
      </c>
      <c r="B3" s="152" t="s">
        <v>303</v>
      </c>
      <c r="C3" s="153" t="s">
        <v>304</v>
      </c>
      <c r="D3" s="153" t="s">
        <v>305</v>
      </c>
      <c r="E3" s="153" t="s">
        <v>306</v>
      </c>
      <c r="F3" s="153" t="s">
        <v>307</v>
      </c>
    </row>
    <row r="4" spans="1:6" ht="10" customHeight="1" x14ac:dyDescent="0.2">
      <c r="A4" s="146" t="s">
        <v>341</v>
      </c>
      <c r="B4" s="146"/>
      <c r="C4" s="147"/>
      <c r="D4" s="147"/>
      <c r="E4" s="147"/>
      <c r="F4" s="147"/>
    </row>
    <row r="5" spans="1:6" x14ac:dyDescent="0.2">
      <c r="A5" s="150" t="s">
        <v>342</v>
      </c>
      <c r="B5" s="150" t="s">
        <v>343</v>
      </c>
      <c r="C5" s="151" t="s">
        <v>344</v>
      </c>
      <c r="D5" s="151">
        <v>36263</v>
      </c>
      <c r="E5" s="151" t="s">
        <v>344</v>
      </c>
      <c r="F5" s="151">
        <v>27514</v>
      </c>
    </row>
    <row r="6" spans="1:6" x14ac:dyDescent="0.2">
      <c r="A6" s="150" t="s">
        <v>342</v>
      </c>
      <c r="B6" s="150" t="s">
        <v>345</v>
      </c>
      <c r="C6" s="151">
        <v>239081</v>
      </c>
      <c r="D6" s="151">
        <v>164800</v>
      </c>
      <c r="E6" s="151">
        <v>44661</v>
      </c>
      <c r="F6" s="151" t="s">
        <v>346</v>
      </c>
    </row>
    <row r="7" spans="1:6" x14ac:dyDescent="0.2">
      <c r="A7" s="150"/>
      <c r="B7" s="150" t="s">
        <v>647</v>
      </c>
      <c r="C7" s="151" t="s">
        <v>649</v>
      </c>
      <c r="D7" s="151" t="s">
        <v>650</v>
      </c>
      <c r="E7" s="151" t="s">
        <v>651</v>
      </c>
      <c r="F7" s="151" t="s">
        <v>85</v>
      </c>
    </row>
    <row r="8" spans="1:6" ht="10" customHeight="1" x14ac:dyDescent="0.2">
      <c r="A8" s="146" t="s">
        <v>347</v>
      </c>
      <c r="B8" s="146"/>
      <c r="C8" s="147"/>
      <c r="D8" s="147"/>
      <c r="E8" s="147"/>
      <c r="F8" s="147"/>
    </row>
    <row r="9" spans="1:6" x14ac:dyDescent="0.2">
      <c r="A9" s="150" t="s">
        <v>348</v>
      </c>
      <c r="B9" s="150" t="s">
        <v>349</v>
      </c>
      <c r="C9" s="151">
        <v>20818</v>
      </c>
      <c r="D9" s="151">
        <v>20818</v>
      </c>
      <c r="E9" s="151">
        <v>2961</v>
      </c>
      <c r="F9" s="151" t="s">
        <v>346</v>
      </c>
    </row>
    <row r="10" spans="1:6" x14ac:dyDescent="0.2">
      <c r="A10" s="150" t="s">
        <v>348</v>
      </c>
      <c r="B10" s="150" t="s">
        <v>350</v>
      </c>
      <c r="C10" s="151" t="s">
        <v>351</v>
      </c>
      <c r="D10" s="151" t="s">
        <v>351</v>
      </c>
      <c r="E10" s="151" t="s">
        <v>351</v>
      </c>
      <c r="F10" s="151" t="s">
        <v>351</v>
      </c>
    </row>
    <row r="11" spans="1:6" x14ac:dyDescent="0.2">
      <c r="A11" s="150" t="s">
        <v>352</v>
      </c>
      <c r="B11" s="150" t="s">
        <v>353</v>
      </c>
      <c r="C11" s="151" t="s">
        <v>351</v>
      </c>
      <c r="D11" s="151" t="s">
        <v>351</v>
      </c>
      <c r="E11" s="151" t="s">
        <v>351</v>
      </c>
      <c r="F11" s="151" t="s">
        <v>351</v>
      </c>
    </row>
    <row r="12" spans="1:6" x14ac:dyDescent="0.2">
      <c r="A12" s="150" t="s">
        <v>352</v>
      </c>
      <c r="B12" s="150" t="s">
        <v>354</v>
      </c>
      <c r="C12" s="151">
        <v>42411</v>
      </c>
      <c r="D12" s="151">
        <v>4973</v>
      </c>
      <c r="E12" s="151">
        <v>495</v>
      </c>
      <c r="F12" s="151" t="s">
        <v>346</v>
      </c>
    </row>
    <row r="13" spans="1:6" x14ac:dyDescent="0.2">
      <c r="A13" s="150" t="s">
        <v>356</v>
      </c>
      <c r="B13" s="150" t="s">
        <v>357</v>
      </c>
      <c r="C13" s="151">
        <v>3000</v>
      </c>
      <c r="D13" s="151">
        <v>3000</v>
      </c>
      <c r="E13" s="151">
        <v>1000</v>
      </c>
      <c r="F13" s="151" t="s">
        <v>346</v>
      </c>
    </row>
    <row r="14" spans="1:6" x14ac:dyDescent="0.2">
      <c r="A14" s="150" t="s">
        <v>358</v>
      </c>
      <c r="B14" s="150" t="s">
        <v>359</v>
      </c>
      <c r="C14" s="151">
        <v>16850</v>
      </c>
      <c r="D14" s="151">
        <v>16850</v>
      </c>
      <c r="E14" s="151">
        <v>4500</v>
      </c>
      <c r="F14" s="151" t="s">
        <v>346</v>
      </c>
    </row>
    <row r="15" spans="1:6" x14ac:dyDescent="0.2">
      <c r="A15" s="150" t="s">
        <v>355</v>
      </c>
      <c r="B15" s="150" t="s">
        <v>360</v>
      </c>
      <c r="C15" s="151" t="s">
        <v>351</v>
      </c>
      <c r="D15" s="151" t="s">
        <v>351</v>
      </c>
      <c r="E15" s="151" t="s">
        <v>351</v>
      </c>
      <c r="F15" s="151" t="s">
        <v>351</v>
      </c>
    </row>
    <row r="16" spans="1:6" x14ac:dyDescent="0.2">
      <c r="A16" s="150" t="s">
        <v>361</v>
      </c>
      <c r="B16" s="150" t="s">
        <v>362</v>
      </c>
      <c r="C16" s="151">
        <v>5175</v>
      </c>
      <c r="D16" s="151">
        <v>3087</v>
      </c>
      <c r="E16" s="151" t="s">
        <v>344</v>
      </c>
      <c r="F16" s="151" t="s">
        <v>346</v>
      </c>
    </row>
    <row r="17" spans="1:6" x14ac:dyDescent="0.2">
      <c r="A17" s="150" t="s">
        <v>363</v>
      </c>
      <c r="B17" s="150" t="s">
        <v>364</v>
      </c>
      <c r="C17" s="151">
        <v>3000</v>
      </c>
      <c r="D17" s="151">
        <v>4</v>
      </c>
      <c r="E17" s="151">
        <v>4</v>
      </c>
      <c r="F17" s="151" t="s">
        <v>346</v>
      </c>
    </row>
    <row r="18" spans="1:6" x14ac:dyDescent="0.2">
      <c r="A18" s="150" t="s">
        <v>363</v>
      </c>
      <c r="B18" s="150" t="s">
        <v>365</v>
      </c>
      <c r="C18" s="151">
        <v>52377</v>
      </c>
      <c r="D18" s="151">
        <v>52377</v>
      </c>
      <c r="E18" s="151" t="s">
        <v>344</v>
      </c>
      <c r="F18" s="151" t="s">
        <v>346</v>
      </c>
    </row>
    <row r="19" spans="1:6" x14ac:dyDescent="0.2">
      <c r="A19" s="150"/>
      <c r="B19" s="150" t="s">
        <v>647</v>
      </c>
      <c r="C19" s="151" t="s">
        <v>652</v>
      </c>
      <c r="D19" s="151" t="s">
        <v>648</v>
      </c>
      <c r="E19" s="151" t="s">
        <v>648</v>
      </c>
      <c r="F19" s="151" t="s">
        <v>85</v>
      </c>
    </row>
    <row r="20" spans="1:6" ht="10" customHeight="1" x14ac:dyDescent="0.2">
      <c r="A20" s="146" t="s">
        <v>366</v>
      </c>
      <c r="B20" s="146"/>
      <c r="C20" s="147"/>
      <c r="D20" s="147"/>
      <c r="E20" s="147"/>
      <c r="F20" s="147"/>
    </row>
    <row r="21" spans="1:6" x14ac:dyDescent="0.2">
      <c r="A21" s="150"/>
      <c r="B21" s="150" t="s">
        <v>647</v>
      </c>
      <c r="C21" s="151" t="s">
        <v>653</v>
      </c>
      <c r="D21" s="151" t="s">
        <v>654</v>
      </c>
      <c r="E21" s="151" t="s">
        <v>655</v>
      </c>
      <c r="F21" s="151" t="s">
        <v>656</v>
      </c>
    </row>
    <row r="22" spans="1:6" ht="10" customHeight="1" x14ac:dyDescent="0.2">
      <c r="A22" s="146" t="s">
        <v>367</v>
      </c>
      <c r="B22" s="146"/>
      <c r="C22" s="147"/>
      <c r="D22" s="147"/>
      <c r="E22" s="147"/>
      <c r="F22" s="147"/>
    </row>
    <row r="23" spans="1:6" x14ac:dyDescent="0.2">
      <c r="A23" s="150" t="s">
        <v>368</v>
      </c>
      <c r="B23" s="150" t="s">
        <v>369</v>
      </c>
      <c r="C23" s="151" t="s">
        <v>344</v>
      </c>
      <c r="D23" s="151" t="s">
        <v>344</v>
      </c>
      <c r="E23" s="151" t="s">
        <v>344</v>
      </c>
      <c r="F23" s="151" t="s">
        <v>346</v>
      </c>
    </row>
    <row r="24" spans="1:6" x14ac:dyDescent="0.2">
      <c r="A24" s="150" t="s">
        <v>370</v>
      </c>
      <c r="B24" s="150" t="s">
        <v>371</v>
      </c>
      <c r="C24" s="151">
        <v>35000</v>
      </c>
      <c r="D24" s="151" t="s">
        <v>344</v>
      </c>
      <c r="E24" s="151" t="s">
        <v>344</v>
      </c>
      <c r="F24" s="151" t="s">
        <v>346</v>
      </c>
    </row>
    <row r="25" spans="1:6" x14ac:dyDescent="0.2">
      <c r="A25" s="150" t="s">
        <v>372</v>
      </c>
      <c r="B25" s="150" t="s">
        <v>373</v>
      </c>
      <c r="C25" s="151" t="s">
        <v>351</v>
      </c>
      <c r="D25" s="151" t="s">
        <v>351</v>
      </c>
      <c r="E25" s="151" t="s">
        <v>351</v>
      </c>
      <c r="F25" s="151" t="s">
        <v>351</v>
      </c>
    </row>
    <row r="26" spans="1:6" x14ac:dyDescent="0.2">
      <c r="A26" s="150" t="s">
        <v>372</v>
      </c>
      <c r="B26" s="150" t="s">
        <v>374</v>
      </c>
      <c r="C26" s="151">
        <v>59233</v>
      </c>
      <c r="D26" s="151">
        <v>59233</v>
      </c>
      <c r="E26" s="151">
        <v>23959</v>
      </c>
      <c r="F26" s="151" t="s">
        <v>346</v>
      </c>
    </row>
    <row r="27" spans="1:6" x14ac:dyDescent="0.2">
      <c r="A27" s="150" t="s">
        <v>375</v>
      </c>
      <c r="B27" s="150" t="s">
        <v>376</v>
      </c>
      <c r="C27" s="151">
        <v>650</v>
      </c>
      <c r="D27" s="151" t="s">
        <v>351</v>
      </c>
      <c r="E27" s="151" t="s">
        <v>351</v>
      </c>
      <c r="F27" s="151" t="s">
        <v>351</v>
      </c>
    </row>
    <row r="28" spans="1:6" x14ac:dyDescent="0.2">
      <c r="A28" s="150"/>
      <c r="B28" s="150" t="s">
        <v>647</v>
      </c>
      <c r="C28" s="151" t="s">
        <v>657</v>
      </c>
      <c r="D28" s="151" t="s">
        <v>658</v>
      </c>
      <c r="E28" s="151" t="s">
        <v>659</v>
      </c>
      <c r="F28" s="151" t="s">
        <v>85</v>
      </c>
    </row>
    <row r="29" spans="1:6" ht="10" customHeight="1" x14ac:dyDescent="0.2">
      <c r="A29" s="146" t="s">
        <v>377</v>
      </c>
      <c r="B29" s="146"/>
      <c r="C29" s="147"/>
      <c r="D29" s="147"/>
      <c r="E29" s="147"/>
      <c r="F29" s="147"/>
    </row>
    <row r="30" spans="1:6" x14ac:dyDescent="0.2">
      <c r="A30" s="150" t="s">
        <v>378</v>
      </c>
      <c r="B30" s="150" t="s">
        <v>379</v>
      </c>
      <c r="C30" s="151">
        <v>36263</v>
      </c>
      <c r="D30" s="151">
        <v>15357</v>
      </c>
      <c r="E30" s="151">
        <v>2237</v>
      </c>
      <c r="F30" s="151">
        <v>22767</v>
      </c>
    </row>
    <row r="31" spans="1:6" x14ac:dyDescent="0.2">
      <c r="A31" s="150" t="s">
        <v>380</v>
      </c>
      <c r="B31" s="150" t="s">
        <v>381</v>
      </c>
      <c r="C31" s="151">
        <v>15479</v>
      </c>
      <c r="D31" s="151">
        <v>15364</v>
      </c>
      <c r="E31" s="151">
        <v>1002</v>
      </c>
      <c r="F31" s="151" t="s">
        <v>346</v>
      </c>
    </row>
    <row r="32" spans="1:6" x14ac:dyDescent="0.2">
      <c r="A32" s="150" t="s">
        <v>382</v>
      </c>
      <c r="B32" s="150" t="s">
        <v>383</v>
      </c>
      <c r="C32" s="151">
        <v>33102</v>
      </c>
      <c r="D32" s="151" t="s">
        <v>344</v>
      </c>
      <c r="E32" s="151" t="s">
        <v>344</v>
      </c>
      <c r="F32" s="151" t="s">
        <v>346</v>
      </c>
    </row>
    <row r="33" spans="1:6" x14ac:dyDescent="0.2">
      <c r="A33" s="150" t="s">
        <v>384</v>
      </c>
      <c r="B33" s="150" t="s">
        <v>385</v>
      </c>
      <c r="C33" s="151">
        <v>15088</v>
      </c>
      <c r="D33" s="151">
        <v>15088</v>
      </c>
      <c r="E33" s="151" t="s">
        <v>344</v>
      </c>
      <c r="F33" s="151" t="s">
        <v>346</v>
      </c>
    </row>
    <row r="34" spans="1:6" x14ac:dyDescent="0.2">
      <c r="A34" s="150"/>
      <c r="B34" s="150" t="s">
        <v>647</v>
      </c>
      <c r="C34" s="151" t="s">
        <v>660</v>
      </c>
      <c r="D34" s="151" t="s">
        <v>661</v>
      </c>
      <c r="E34" s="151" t="s">
        <v>662</v>
      </c>
      <c r="F34" s="151" t="s">
        <v>85</v>
      </c>
    </row>
    <row r="35" spans="1:6" ht="10" customHeight="1" x14ac:dyDescent="0.2">
      <c r="A35" s="146" t="s">
        <v>386</v>
      </c>
      <c r="B35" s="146"/>
      <c r="C35" s="147"/>
      <c r="D35" s="147"/>
      <c r="E35" s="147"/>
      <c r="F35" s="147"/>
    </row>
    <row r="36" spans="1:6" x14ac:dyDescent="0.2">
      <c r="A36" s="150"/>
      <c r="B36" s="150" t="s">
        <v>647</v>
      </c>
      <c r="C36" s="151" t="s">
        <v>663</v>
      </c>
      <c r="D36" s="151" t="s">
        <v>664</v>
      </c>
      <c r="E36" s="151" t="s">
        <v>665</v>
      </c>
      <c r="F36" s="151" t="s">
        <v>85</v>
      </c>
    </row>
    <row r="37" spans="1:6" ht="10" customHeight="1" x14ac:dyDescent="0.2">
      <c r="A37" s="146" t="s">
        <v>387</v>
      </c>
      <c r="B37" s="146"/>
      <c r="C37" s="147"/>
      <c r="D37" s="147"/>
      <c r="E37" s="147"/>
      <c r="F37" s="147"/>
    </row>
    <row r="38" spans="1:6" x14ac:dyDescent="0.2">
      <c r="A38" s="150" t="s">
        <v>388</v>
      </c>
      <c r="B38" s="150" t="s">
        <v>389</v>
      </c>
      <c r="C38" s="151">
        <v>55717</v>
      </c>
      <c r="D38" s="151">
        <v>23985</v>
      </c>
      <c r="E38" s="151">
        <v>3140</v>
      </c>
      <c r="F38" s="151" t="s">
        <v>346</v>
      </c>
    </row>
    <row r="39" spans="1:6" x14ac:dyDescent="0.2">
      <c r="A39" s="150" t="s">
        <v>390</v>
      </c>
      <c r="B39" s="150" t="s">
        <v>391</v>
      </c>
      <c r="C39" s="151">
        <v>96811</v>
      </c>
      <c r="D39" s="151">
        <v>32748</v>
      </c>
      <c r="E39" s="151" t="s">
        <v>344</v>
      </c>
      <c r="F39" s="151">
        <v>64063</v>
      </c>
    </row>
    <row r="40" spans="1:6" x14ac:dyDescent="0.2">
      <c r="A40" s="150" t="s">
        <v>392</v>
      </c>
      <c r="B40" s="150" t="s">
        <v>393</v>
      </c>
      <c r="C40" s="151">
        <v>4000</v>
      </c>
      <c r="D40" s="151">
        <v>4000</v>
      </c>
      <c r="E40" s="151" t="s">
        <v>351</v>
      </c>
      <c r="F40" s="151" t="s">
        <v>346</v>
      </c>
    </row>
    <row r="41" spans="1:6" x14ac:dyDescent="0.2">
      <c r="A41" s="150" t="s">
        <v>390</v>
      </c>
      <c r="B41" s="150" t="s">
        <v>394</v>
      </c>
      <c r="C41" s="151">
        <v>126086</v>
      </c>
      <c r="D41" s="151">
        <v>112874</v>
      </c>
      <c r="E41" s="151" t="s">
        <v>344</v>
      </c>
      <c r="F41" s="151">
        <v>13212</v>
      </c>
    </row>
    <row r="42" spans="1:6" x14ac:dyDescent="0.2">
      <c r="A42" s="150" t="s">
        <v>395</v>
      </c>
      <c r="B42" s="150" t="s">
        <v>396</v>
      </c>
      <c r="C42" s="151">
        <v>4001</v>
      </c>
      <c r="D42" s="151">
        <v>2837</v>
      </c>
      <c r="E42" s="151">
        <v>497</v>
      </c>
      <c r="F42" s="151" t="s">
        <v>346</v>
      </c>
    </row>
    <row r="43" spans="1:6" x14ac:dyDescent="0.2">
      <c r="A43" s="150" t="s">
        <v>390</v>
      </c>
      <c r="B43" s="150" t="s">
        <v>397</v>
      </c>
      <c r="C43" s="151">
        <v>18375</v>
      </c>
      <c r="D43" s="151">
        <v>18375</v>
      </c>
      <c r="E43" s="151">
        <v>4487</v>
      </c>
      <c r="F43" s="151" t="s">
        <v>346</v>
      </c>
    </row>
    <row r="44" spans="1:6" x14ac:dyDescent="0.2">
      <c r="A44" s="150" t="s">
        <v>398</v>
      </c>
      <c r="B44" s="150" t="s">
        <v>399</v>
      </c>
      <c r="C44" s="151">
        <v>13219</v>
      </c>
      <c r="D44" s="151">
        <v>11949</v>
      </c>
      <c r="E44" s="151">
        <v>6643</v>
      </c>
      <c r="F44" s="151">
        <v>1270</v>
      </c>
    </row>
    <row r="45" spans="1:6" x14ac:dyDescent="0.2">
      <c r="A45" s="150"/>
      <c r="B45" s="150" t="s">
        <v>647</v>
      </c>
      <c r="C45" s="151" t="s">
        <v>666</v>
      </c>
      <c r="D45" s="151" t="s">
        <v>667</v>
      </c>
      <c r="E45" s="151" t="s">
        <v>668</v>
      </c>
      <c r="F45" s="151" t="s">
        <v>85</v>
      </c>
    </row>
    <row r="46" spans="1:6" ht="10" customHeight="1" x14ac:dyDescent="0.2">
      <c r="A46" s="146" t="s">
        <v>400</v>
      </c>
      <c r="B46" s="146"/>
      <c r="C46" s="147"/>
      <c r="D46" s="147"/>
      <c r="E46" s="147"/>
      <c r="F46" s="147"/>
    </row>
    <row r="47" spans="1:6" x14ac:dyDescent="0.2">
      <c r="A47" s="150" t="s">
        <v>401</v>
      </c>
      <c r="B47" s="150" t="s">
        <v>402</v>
      </c>
      <c r="C47" s="151">
        <v>35000</v>
      </c>
      <c r="D47" s="151">
        <v>35000</v>
      </c>
      <c r="E47" s="151" t="s">
        <v>344</v>
      </c>
      <c r="F47" s="151" t="s">
        <v>346</v>
      </c>
    </row>
    <row r="48" spans="1:6" x14ac:dyDescent="0.2">
      <c r="A48" s="150" t="s">
        <v>403</v>
      </c>
      <c r="B48" s="150" t="s">
        <v>404</v>
      </c>
      <c r="C48" s="151">
        <v>52819</v>
      </c>
      <c r="D48" s="151">
        <v>34433</v>
      </c>
      <c r="E48" s="151">
        <v>13682</v>
      </c>
      <c r="F48" s="151" t="s">
        <v>346</v>
      </c>
    </row>
    <row r="49" spans="1:6" x14ac:dyDescent="0.2">
      <c r="A49" s="150" t="s">
        <v>405</v>
      </c>
      <c r="B49" s="150" t="s">
        <v>406</v>
      </c>
      <c r="C49" s="151">
        <v>153123</v>
      </c>
      <c r="D49" s="151">
        <v>7525</v>
      </c>
      <c r="E49" s="151">
        <v>1251</v>
      </c>
      <c r="F49" s="151" t="s">
        <v>346</v>
      </c>
    </row>
    <row r="50" spans="1:6" x14ac:dyDescent="0.2">
      <c r="A50" s="150" t="s">
        <v>407</v>
      </c>
      <c r="B50" s="150" t="s">
        <v>408</v>
      </c>
      <c r="C50" s="151">
        <v>28713</v>
      </c>
      <c r="D50" s="151">
        <v>11674</v>
      </c>
      <c r="E50" s="151">
        <v>2091</v>
      </c>
      <c r="F50" s="151" t="s">
        <v>346</v>
      </c>
    </row>
    <row r="51" spans="1:6" x14ac:dyDescent="0.2">
      <c r="A51" s="150" t="s">
        <v>409</v>
      </c>
      <c r="B51" s="150" t="s">
        <v>410</v>
      </c>
      <c r="C51" s="151">
        <v>35128</v>
      </c>
      <c r="D51" s="151">
        <v>10161</v>
      </c>
      <c r="E51" s="151" t="s">
        <v>344</v>
      </c>
      <c r="F51" s="151" t="s">
        <v>346</v>
      </c>
    </row>
    <row r="52" spans="1:6" x14ac:dyDescent="0.2">
      <c r="A52" s="150"/>
      <c r="B52" s="150" t="s">
        <v>647</v>
      </c>
      <c r="C52" s="151" t="s">
        <v>669</v>
      </c>
      <c r="D52" s="151" t="s">
        <v>670</v>
      </c>
      <c r="E52" s="151" t="s">
        <v>648</v>
      </c>
      <c r="F52" s="151" t="s">
        <v>648</v>
      </c>
    </row>
    <row r="53" spans="1:6" ht="10" customHeight="1" x14ac:dyDescent="0.2">
      <c r="A53" s="146" t="s">
        <v>411</v>
      </c>
      <c r="B53" s="146"/>
      <c r="C53" s="147"/>
      <c r="D53" s="147"/>
      <c r="E53" s="147"/>
      <c r="F53" s="147"/>
    </row>
    <row r="54" spans="1:6" x14ac:dyDescent="0.2">
      <c r="A54" s="150" t="s">
        <v>412</v>
      </c>
      <c r="B54" s="150" t="s">
        <v>413</v>
      </c>
      <c r="C54" s="151">
        <v>125423</v>
      </c>
      <c r="D54" s="151">
        <v>98303</v>
      </c>
      <c r="E54" s="151">
        <v>5688</v>
      </c>
      <c r="F54" s="151" t="s">
        <v>346</v>
      </c>
    </row>
    <row r="55" spans="1:6" x14ac:dyDescent="0.2">
      <c r="A55" s="150"/>
      <c r="B55" s="150" t="s">
        <v>647</v>
      </c>
      <c r="C55" s="151" t="s">
        <v>671</v>
      </c>
      <c r="D55" s="151" t="s">
        <v>672</v>
      </c>
      <c r="E55" s="151" t="s">
        <v>673</v>
      </c>
      <c r="F55" s="151" t="s">
        <v>85</v>
      </c>
    </row>
    <row r="56" spans="1:6" ht="10" customHeight="1" x14ac:dyDescent="0.2">
      <c r="A56" s="146" t="s">
        <v>414</v>
      </c>
      <c r="B56" s="146"/>
      <c r="C56" s="147"/>
      <c r="D56" s="147"/>
      <c r="E56" s="147"/>
      <c r="F56" s="147"/>
    </row>
    <row r="57" spans="1:6" x14ac:dyDescent="0.2">
      <c r="A57" s="150" t="s">
        <v>415</v>
      </c>
      <c r="B57" s="150" t="s">
        <v>416</v>
      </c>
      <c r="C57" s="151">
        <v>89238</v>
      </c>
      <c r="D57" s="151">
        <v>89238</v>
      </c>
      <c r="E57" s="151" t="s">
        <v>344</v>
      </c>
      <c r="F57" s="151" t="s">
        <v>346</v>
      </c>
    </row>
    <row r="58" spans="1:6" x14ac:dyDescent="0.2">
      <c r="A58" s="150" t="s">
        <v>417</v>
      </c>
      <c r="B58" s="150" t="s">
        <v>418</v>
      </c>
      <c r="C58" s="151">
        <v>17781</v>
      </c>
      <c r="D58" s="151">
        <v>17781</v>
      </c>
      <c r="E58" s="151">
        <v>5000</v>
      </c>
      <c r="F58" s="151" t="s">
        <v>346</v>
      </c>
    </row>
    <row r="59" spans="1:6" x14ac:dyDescent="0.2">
      <c r="A59" s="150" t="s">
        <v>419</v>
      </c>
      <c r="B59" s="150" t="s">
        <v>420</v>
      </c>
      <c r="C59" s="151" t="s">
        <v>351</v>
      </c>
      <c r="D59" s="151" t="s">
        <v>351</v>
      </c>
      <c r="E59" s="151" t="s">
        <v>351</v>
      </c>
      <c r="F59" s="151" t="s">
        <v>351</v>
      </c>
    </row>
    <row r="60" spans="1:6" x14ac:dyDescent="0.2">
      <c r="A60" s="150" t="s">
        <v>415</v>
      </c>
      <c r="B60" s="150" t="s">
        <v>421</v>
      </c>
      <c r="C60" s="151">
        <v>47106</v>
      </c>
      <c r="D60" s="151">
        <v>47106</v>
      </c>
      <c r="E60" s="151">
        <v>8648</v>
      </c>
      <c r="F60" s="151" t="s">
        <v>346</v>
      </c>
    </row>
    <row r="61" spans="1:6" x14ac:dyDescent="0.2">
      <c r="A61" s="150" t="s">
        <v>417</v>
      </c>
      <c r="B61" s="150" t="s">
        <v>422</v>
      </c>
      <c r="C61" s="151" t="s">
        <v>344</v>
      </c>
      <c r="D61" s="151">
        <v>7799</v>
      </c>
      <c r="E61" s="151">
        <v>1644</v>
      </c>
      <c r="F61" s="151" t="s">
        <v>346</v>
      </c>
    </row>
    <row r="62" spans="1:6" x14ac:dyDescent="0.2">
      <c r="A62" s="150" t="s">
        <v>415</v>
      </c>
      <c r="B62" s="150" t="s">
        <v>423</v>
      </c>
      <c r="C62" s="151" t="s">
        <v>351</v>
      </c>
      <c r="D62" s="151" t="s">
        <v>351</v>
      </c>
      <c r="E62" s="151" t="s">
        <v>351</v>
      </c>
      <c r="F62" s="151" t="s">
        <v>351</v>
      </c>
    </row>
    <row r="63" spans="1:6" x14ac:dyDescent="0.2">
      <c r="A63" s="150" t="s">
        <v>424</v>
      </c>
      <c r="B63" s="150" t="s">
        <v>425</v>
      </c>
      <c r="C63" s="151" t="s">
        <v>344</v>
      </c>
      <c r="D63" s="151">
        <v>38769</v>
      </c>
      <c r="E63" s="151" t="s">
        <v>344</v>
      </c>
      <c r="F63" s="151" t="s">
        <v>346</v>
      </c>
    </row>
    <row r="64" spans="1:6" x14ac:dyDescent="0.2">
      <c r="A64" s="150"/>
      <c r="B64" s="150" t="s">
        <v>647</v>
      </c>
      <c r="C64" s="151" t="s">
        <v>674</v>
      </c>
      <c r="D64" s="151" t="s">
        <v>675</v>
      </c>
      <c r="E64" s="151" t="s">
        <v>676</v>
      </c>
      <c r="F64" s="151" t="s">
        <v>648</v>
      </c>
    </row>
    <row r="65" spans="1:6" ht="10" customHeight="1" x14ac:dyDescent="0.2">
      <c r="A65" s="146" t="s">
        <v>426</v>
      </c>
      <c r="B65" s="146"/>
      <c r="C65" s="147"/>
      <c r="D65" s="147"/>
      <c r="E65" s="147"/>
      <c r="F65" s="147"/>
    </row>
    <row r="66" spans="1:6" x14ac:dyDescent="0.2">
      <c r="A66" s="150" t="s">
        <v>428</v>
      </c>
      <c r="B66" s="150" t="s">
        <v>429</v>
      </c>
      <c r="C66" s="151" t="s">
        <v>351</v>
      </c>
      <c r="D66" s="151" t="s">
        <v>351</v>
      </c>
      <c r="E66" s="151" t="s">
        <v>351</v>
      </c>
      <c r="F66" s="151" t="s">
        <v>351</v>
      </c>
    </row>
    <row r="67" spans="1:6" x14ac:dyDescent="0.2">
      <c r="A67" s="150" t="s">
        <v>430</v>
      </c>
      <c r="B67" s="150" t="s">
        <v>431</v>
      </c>
      <c r="C67" s="151">
        <v>43412</v>
      </c>
      <c r="D67" s="151" t="s">
        <v>351</v>
      </c>
      <c r="E67" s="151">
        <v>41</v>
      </c>
      <c r="F67" s="151" t="s">
        <v>346</v>
      </c>
    </row>
    <row r="68" spans="1:6" x14ac:dyDescent="0.2">
      <c r="A68" s="150" t="s">
        <v>432</v>
      </c>
      <c r="B68" s="150" t="s">
        <v>433</v>
      </c>
      <c r="C68" s="151">
        <v>312733</v>
      </c>
      <c r="D68" s="151">
        <v>174879</v>
      </c>
      <c r="E68" s="151">
        <v>51239</v>
      </c>
      <c r="F68" s="151">
        <v>50700</v>
      </c>
    </row>
    <row r="69" spans="1:6" x14ac:dyDescent="0.2">
      <c r="A69" s="150" t="s">
        <v>427</v>
      </c>
      <c r="B69" s="150" t="s">
        <v>434</v>
      </c>
      <c r="C69" s="151">
        <v>25027</v>
      </c>
      <c r="D69" s="151">
        <v>23230</v>
      </c>
      <c r="E69" s="151">
        <v>4436</v>
      </c>
      <c r="F69" s="151" t="s">
        <v>346</v>
      </c>
    </row>
    <row r="70" spans="1:6" x14ac:dyDescent="0.2">
      <c r="A70" s="150" t="s">
        <v>435</v>
      </c>
      <c r="B70" s="150" t="s">
        <v>436</v>
      </c>
      <c r="C70" s="151" t="s">
        <v>351</v>
      </c>
      <c r="D70" s="151" t="s">
        <v>351</v>
      </c>
      <c r="E70" s="151" t="s">
        <v>351</v>
      </c>
      <c r="F70" s="151" t="s">
        <v>351</v>
      </c>
    </row>
    <row r="71" spans="1:6" x14ac:dyDescent="0.2">
      <c r="A71" s="150" t="s">
        <v>437</v>
      </c>
      <c r="B71" s="150" t="s">
        <v>438</v>
      </c>
      <c r="C71" s="151">
        <v>35606</v>
      </c>
      <c r="D71" s="151">
        <v>33813</v>
      </c>
      <c r="E71" s="151">
        <v>12394</v>
      </c>
      <c r="F71" s="151" t="s">
        <v>346</v>
      </c>
    </row>
    <row r="72" spans="1:6" x14ac:dyDescent="0.2">
      <c r="A72" s="150" t="s">
        <v>439</v>
      </c>
      <c r="B72" s="150" t="s">
        <v>440</v>
      </c>
      <c r="C72" s="151">
        <v>18515</v>
      </c>
      <c r="D72" s="151">
        <v>13182</v>
      </c>
      <c r="E72" s="151">
        <v>3593</v>
      </c>
      <c r="F72" s="151">
        <v>2513</v>
      </c>
    </row>
    <row r="73" spans="1:6" x14ac:dyDescent="0.2">
      <c r="A73" s="150" t="s">
        <v>441</v>
      </c>
      <c r="B73" s="150" t="s">
        <v>442</v>
      </c>
      <c r="C73" s="151">
        <v>67110</v>
      </c>
      <c r="D73" s="151" t="s">
        <v>344</v>
      </c>
      <c r="E73" s="151">
        <v>11184</v>
      </c>
      <c r="F73" s="151">
        <v>10000</v>
      </c>
    </row>
    <row r="74" spans="1:6" x14ac:dyDescent="0.2">
      <c r="A74" s="150" t="s">
        <v>443</v>
      </c>
      <c r="B74" s="150" t="s">
        <v>444</v>
      </c>
      <c r="C74" s="151">
        <v>220862</v>
      </c>
      <c r="D74" s="151">
        <v>90000</v>
      </c>
      <c r="E74" s="151">
        <v>16416</v>
      </c>
      <c r="F74" s="151" t="s">
        <v>346</v>
      </c>
    </row>
    <row r="75" spans="1:6" x14ac:dyDescent="0.2">
      <c r="A75" s="150" t="s">
        <v>443</v>
      </c>
      <c r="B75" s="150" t="s">
        <v>445</v>
      </c>
      <c r="C75" s="151">
        <v>465339</v>
      </c>
      <c r="D75" s="151">
        <v>375195</v>
      </c>
      <c r="E75" s="151">
        <v>151636</v>
      </c>
      <c r="F75" s="151" t="s">
        <v>351</v>
      </c>
    </row>
    <row r="76" spans="1:6" x14ac:dyDescent="0.2">
      <c r="A76" s="150" t="s">
        <v>443</v>
      </c>
      <c r="B76" s="150" t="s">
        <v>446</v>
      </c>
      <c r="C76" s="151">
        <v>77551</v>
      </c>
      <c r="D76" s="151" t="s">
        <v>351</v>
      </c>
      <c r="E76" s="151" t="s">
        <v>351</v>
      </c>
      <c r="F76" s="151" t="s">
        <v>346</v>
      </c>
    </row>
    <row r="77" spans="1:6" x14ac:dyDescent="0.2">
      <c r="A77" s="150" t="s">
        <v>447</v>
      </c>
      <c r="B77" s="150" t="s">
        <v>448</v>
      </c>
      <c r="C77" s="151">
        <v>138197</v>
      </c>
      <c r="D77" s="151">
        <v>79001</v>
      </c>
      <c r="E77" s="151">
        <v>21395</v>
      </c>
      <c r="F77" s="151">
        <v>42649</v>
      </c>
    </row>
    <row r="78" spans="1:6" x14ac:dyDescent="0.2">
      <c r="A78" s="150" t="s">
        <v>427</v>
      </c>
      <c r="B78" s="150" t="s">
        <v>449</v>
      </c>
      <c r="C78" s="151">
        <v>73900</v>
      </c>
      <c r="D78" s="151">
        <v>48160</v>
      </c>
      <c r="E78" s="151">
        <v>16309</v>
      </c>
      <c r="F78" s="151" t="s">
        <v>346</v>
      </c>
    </row>
    <row r="79" spans="1:6" x14ac:dyDescent="0.2">
      <c r="A79" s="150" t="s">
        <v>450</v>
      </c>
      <c r="B79" s="150" t="s">
        <v>451</v>
      </c>
      <c r="C79" s="151">
        <v>53987</v>
      </c>
      <c r="D79" s="151">
        <v>53987</v>
      </c>
      <c r="E79" s="151">
        <v>18000</v>
      </c>
      <c r="F79" s="151" t="s">
        <v>346</v>
      </c>
    </row>
    <row r="80" spans="1:6" x14ac:dyDescent="0.2">
      <c r="A80" s="150" t="s">
        <v>441</v>
      </c>
      <c r="B80" s="150" t="s">
        <v>452</v>
      </c>
      <c r="C80" s="151">
        <v>27795</v>
      </c>
      <c r="D80" s="151">
        <v>27795</v>
      </c>
      <c r="E80" s="151">
        <v>4116</v>
      </c>
      <c r="F80" s="151" t="s">
        <v>346</v>
      </c>
    </row>
    <row r="81" spans="1:6" x14ac:dyDescent="0.2">
      <c r="A81" s="150" t="s">
        <v>439</v>
      </c>
      <c r="B81" s="150" t="s">
        <v>453</v>
      </c>
      <c r="C81" s="151">
        <v>14508</v>
      </c>
      <c r="D81" s="151">
        <v>7893</v>
      </c>
      <c r="E81" s="151">
        <v>2234</v>
      </c>
      <c r="F81" s="151" t="s">
        <v>346</v>
      </c>
    </row>
    <row r="82" spans="1:6" x14ac:dyDescent="0.2">
      <c r="A82" s="150" t="s">
        <v>430</v>
      </c>
      <c r="B82" s="150" t="s">
        <v>454</v>
      </c>
      <c r="C82" s="151">
        <v>62225</v>
      </c>
      <c r="D82" s="151">
        <v>38200</v>
      </c>
      <c r="E82" s="151">
        <v>8100</v>
      </c>
      <c r="F82" s="151">
        <v>263</v>
      </c>
    </row>
    <row r="83" spans="1:6" x14ac:dyDescent="0.2">
      <c r="A83" s="150"/>
      <c r="B83" s="150" t="s">
        <v>647</v>
      </c>
      <c r="C83" s="151" t="s">
        <v>677</v>
      </c>
      <c r="D83" s="151" t="s">
        <v>678</v>
      </c>
      <c r="E83" s="151" t="s">
        <v>679</v>
      </c>
      <c r="F83" s="151" t="s">
        <v>648</v>
      </c>
    </row>
    <row r="84" spans="1:6" ht="10" customHeight="1" x14ac:dyDescent="0.2">
      <c r="A84" s="146" t="s">
        <v>455</v>
      </c>
      <c r="B84" s="146"/>
      <c r="C84" s="147"/>
      <c r="D84" s="147"/>
      <c r="E84" s="147"/>
      <c r="F84" s="147"/>
    </row>
    <row r="85" spans="1:6" x14ac:dyDescent="0.2">
      <c r="A85" s="150" t="s">
        <v>310</v>
      </c>
      <c r="B85" s="150" t="s">
        <v>456</v>
      </c>
      <c r="C85" s="151">
        <v>485806</v>
      </c>
      <c r="D85" s="151" t="s">
        <v>351</v>
      </c>
      <c r="E85" s="151" t="s">
        <v>351</v>
      </c>
      <c r="F85" s="151" t="s">
        <v>346</v>
      </c>
    </row>
    <row r="86" spans="1:6" x14ac:dyDescent="0.2">
      <c r="A86" s="150" t="s">
        <v>310</v>
      </c>
      <c r="B86" s="150" t="s">
        <v>457</v>
      </c>
      <c r="C86" s="151">
        <v>204950</v>
      </c>
      <c r="D86" s="151">
        <v>83859</v>
      </c>
      <c r="E86" s="151">
        <v>24464</v>
      </c>
      <c r="F86" s="151" t="s">
        <v>346</v>
      </c>
    </row>
    <row r="87" spans="1:6" x14ac:dyDescent="0.2">
      <c r="A87" s="150" t="s">
        <v>458</v>
      </c>
      <c r="B87" s="150" t="s">
        <v>459</v>
      </c>
      <c r="C87" s="151">
        <v>90</v>
      </c>
      <c r="D87" s="151" t="s">
        <v>351</v>
      </c>
      <c r="E87" s="151" t="s">
        <v>351</v>
      </c>
      <c r="F87" s="151" t="s">
        <v>351</v>
      </c>
    </row>
    <row r="88" spans="1:6" x14ac:dyDescent="0.2">
      <c r="A88" s="150" t="s">
        <v>310</v>
      </c>
      <c r="B88" s="150" t="s">
        <v>460</v>
      </c>
      <c r="C88" s="151" t="s">
        <v>351</v>
      </c>
      <c r="D88" s="151">
        <v>27555</v>
      </c>
      <c r="E88" s="151">
        <v>7192</v>
      </c>
      <c r="F88" s="151" t="s">
        <v>346</v>
      </c>
    </row>
    <row r="89" spans="1:6" x14ac:dyDescent="0.2">
      <c r="A89" s="150" t="s">
        <v>310</v>
      </c>
      <c r="B89" s="150" t="s">
        <v>461</v>
      </c>
      <c r="C89" s="151">
        <v>135668</v>
      </c>
      <c r="D89" s="151">
        <v>48771</v>
      </c>
      <c r="E89" s="151">
        <v>15059</v>
      </c>
      <c r="F89" s="151" t="s">
        <v>346</v>
      </c>
    </row>
    <row r="90" spans="1:6" x14ac:dyDescent="0.2">
      <c r="A90" s="150" t="s">
        <v>310</v>
      </c>
      <c r="B90" s="150" t="s">
        <v>462</v>
      </c>
      <c r="C90" s="151">
        <v>13935</v>
      </c>
      <c r="D90" s="151">
        <v>13935</v>
      </c>
      <c r="E90" s="151">
        <v>6776</v>
      </c>
      <c r="F90" s="151" t="s">
        <v>346</v>
      </c>
    </row>
    <row r="91" spans="1:6" x14ac:dyDescent="0.2">
      <c r="A91" s="150" t="s">
        <v>463</v>
      </c>
      <c r="B91" s="150" t="s">
        <v>464</v>
      </c>
      <c r="C91" s="151" t="s">
        <v>344</v>
      </c>
      <c r="D91" s="151">
        <v>7496</v>
      </c>
      <c r="E91" s="151" t="s">
        <v>351</v>
      </c>
      <c r="F91" s="151" t="s">
        <v>346</v>
      </c>
    </row>
    <row r="92" spans="1:6" x14ac:dyDescent="0.2">
      <c r="A92" s="150" t="s">
        <v>310</v>
      </c>
      <c r="B92" s="150" t="s">
        <v>465</v>
      </c>
      <c r="C92" s="151">
        <v>308978</v>
      </c>
      <c r="D92" s="151">
        <v>91686</v>
      </c>
      <c r="E92" s="151">
        <v>18229</v>
      </c>
      <c r="F92" s="151" t="s">
        <v>346</v>
      </c>
    </row>
    <row r="93" spans="1:6" x14ac:dyDescent="0.2">
      <c r="A93" s="150" t="s">
        <v>310</v>
      </c>
      <c r="B93" s="150" t="s">
        <v>466</v>
      </c>
      <c r="C93" s="151">
        <v>200187</v>
      </c>
      <c r="D93" s="151">
        <v>157073</v>
      </c>
      <c r="E93" s="151">
        <v>53923</v>
      </c>
      <c r="F93" s="151" t="s">
        <v>346</v>
      </c>
    </row>
    <row r="94" spans="1:6" x14ac:dyDescent="0.2">
      <c r="A94" s="150" t="s">
        <v>310</v>
      </c>
      <c r="B94" s="150" t="s">
        <v>467</v>
      </c>
      <c r="C94" s="151">
        <v>258702</v>
      </c>
      <c r="D94" s="151">
        <v>258702</v>
      </c>
      <c r="E94" s="151">
        <v>61960</v>
      </c>
      <c r="F94" s="151" t="s">
        <v>346</v>
      </c>
    </row>
    <row r="95" spans="1:6" x14ac:dyDescent="0.2">
      <c r="A95" s="150" t="s">
        <v>310</v>
      </c>
      <c r="B95" s="150" t="s">
        <v>468</v>
      </c>
      <c r="C95" s="151">
        <v>210319</v>
      </c>
      <c r="D95" s="151">
        <v>114074</v>
      </c>
      <c r="E95" s="151">
        <v>24349</v>
      </c>
      <c r="F95" s="151" t="s">
        <v>346</v>
      </c>
    </row>
    <row r="96" spans="1:6" x14ac:dyDescent="0.2">
      <c r="A96" s="150" t="s">
        <v>310</v>
      </c>
      <c r="B96" s="150" t="s">
        <v>469</v>
      </c>
      <c r="C96" s="151">
        <v>485806</v>
      </c>
      <c r="D96" s="151" t="s">
        <v>351</v>
      </c>
      <c r="E96" s="151" t="s">
        <v>351</v>
      </c>
      <c r="F96" s="151" t="s">
        <v>351</v>
      </c>
    </row>
    <row r="97" spans="1:6" x14ac:dyDescent="0.2">
      <c r="A97" s="150" t="s">
        <v>470</v>
      </c>
      <c r="B97" s="150" t="s">
        <v>471</v>
      </c>
      <c r="C97" s="151">
        <v>14531</v>
      </c>
      <c r="D97" s="151">
        <v>14531</v>
      </c>
      <c r="E97" s="151">
        <v>449</v>
      </c>
      <c r="F97" s="151" t="s">
        <v>346</v>
      </c>
    </row>
    <row r="98" spans="1:6" x14ac:dyDescent="0.2">
      <c r="A98" s="150" t="s">
        <v>310</v>
      </c>
      <c r="B98" s="150" t="s">
        <v>472</v>
      </c>
      <c r="C98" s="151">
        <v>507443</v>
      </c>
      <c r="D98" s="151" t="s">
        <v>351</v>
      </c>
      <c r="E98" s="151" t="s">
        <v>351</v>
      </c>
      <c r="F98" s="151" t="s">
        <v>346</v>
      </c>
    </row>
    <row r="99" spans="1:6" x14ac:dyDescent="0.2">
      <c r="A99" s="150" t="s">
        <v>310</v>
      </c>
      <c r="B99" s="150" t="s">
        <v>473</v>
      </c>
      <c r="C99" s="151">
        <v>624603</v>
      </c>
      <c r="D99" s="151">
        <v>601787</v>
      </c>
      <c r="E99" s="151" t="s">
        <v>351</v>
      </c>
      <c r="F99" s="151" t="s">
        <v>346</v>
      </c>
    </row>
    <row r="100" spans="1:6" x14ac:dyDescent="0.2">
      <c r="A100" s="150" t="s">
        <v>310</v>
      </c>
      <c r="B100" s="150" t="s">
        <v>474</v>
      </c>
      <c r="C100" s="151">
        <v>356411</v>
      </c>
      <c r="D100" s="151">
        <v>229833</v>
      </c>
      <c r="E100" s="151">
        <v>41166</v>
      </c>
      <c r="F100" s="151" t="s">
        <v>351</v>
      </c>
    </row>
    <row r="101" spans="1:6" x14ac:dyDescent="0.2">
      <c r="A101" s="150" t="s">
        <v>475</v>
      </c>
      <c r="B101" s="150" t="s">
        <v>476</v>
      </c>
      <c r="C101" s="151">
        <v>10000</v>
      </c>
      <c r="D101" s="151" t="s">
        <v>351</v>
      </c>
      <c r="E101" s="151" t="s">
        <v>351</v>
      </c>
      <c r="F101" s="151" t="s">
        <v>351</v>
      </c>
    </row>
    <row r="102" spans="1:6" x14ac:dyDescent="0.2">
      <c r="A102" s="150" t="s">
        <v>310</v>
      </c>
      <c r="B102" s="150" t="s">
        <v>477</v>
      </c>
      <c r="C102" s="151">
        <v>64037</v>
      </c>
      <c r="D102" s="151">
        <v>64037</v>
      </c>
      <c r="E102" s="151" t="s">
        <v>344</v>
      </c>
      <c r="F102" s="151" t="s">
        <v>346</v>
      </c>
    </row>
    <row r="103" spans="1:6" x14ac:dyDescent="0.2">
      <c r="A103" s="150" t="s">
        <v>310</v>
      </c>
      <c r="B103" s="150" t="s">
        <v>478</v>
      </c>
      <c r="C103" s="151" t="s">
        <v>351</v>
      </c>
      <c r="D103" s="151" t="s">
        <v>351</v>
      </c>
      <c r="E103" s="151" t="s">
        <v>351</v>
      </c>
      <c r="F103" s="151" t="s">
        <v>346</v>
      </c>
    </row>
    <row r="104" spans="1:6" x14ac:dyDescent="0.2">
      <c r="A104" s="150" t="s">
        <v>310</v>
      </c>
      <c r="B104" s="150" t="s">
        <v>479</v>
      </c>
      <c r="C104" s="151">
        <v>174371</v>
      </c>
      <c r="D104" s="151">
        <v>46103</v>
      </c>
      <c r="E104" s="151">
        <v>18692</v>
      </c>
      <c r="F104" s="151" t="s">
        <v>346</v>
      </c>
    </row>
    <row r="105" spans="1:6" x14ac:dyDescent="0.2">
      <c r="A105" s="150" t="s">
        <v>480</v>
      </c>
      <c r="B105" s="150" t="s">
        <v>481</v>
      </c>
      <c r="C105" s="151" t="s">
        <v>351</v>
      </c>
      <c r="D105" s="151" t="s">
        <v>351</v>
      </c>
      <c r="E105" s="151" t="s">
        <v>351</v>
      </c>
      <c r="F105" s="151" t="s">
        <v>351</v>
      </c>
    </row>
    <row r="106" spans="1:6" x14ac:dyDescent="0.2">
      <c r="A106" s="150" t="s">
        <v>310</v>
      </c>
      <c r="B106" s="150" t="s">
        <v>482</v>
      </c>
      <c r="C106" s="151" t="s">
        <v>351</v>
      </c>
      <c r="D106" s="151">
        <v>125414</v>
      </c>
      <c r="E106" s="151">
        <v>34851</v>
      </c>
      <c r="F106" s="151" t="s">
        <v>346</v>
      </c>
    </row>
    <row r="107" spans="1:6" x14ac:dyDescent="0.2">
      <c r="A107" s="150" t="s">
        <v>310</v>
      </c>
      <c r="B107" s="150" t="s">
        <v>483</v>
      </c>
      <c r="C107" s="151">
        <v>1353608</v>
      </c>
      <c r="D107" s="151">
        <v>1353608</v>
      </c>
      <c r="E107" s="151">
        <v>453985</v>
      </c>
      <c r="F107" s="151" t="s">
        <v>346</v>
      </c>
    </row>
    <row r="108" spans="1:6" x14ac:dyDescent="0.2">
      <c r="A108" s="150" t="s">
        <v>310</v>
      </c>
      <c r="B108" s="150" t="s">
        <v>484</v>
      </c>
      <c r="C108" s="151" t="s">
        <v>351</v>
      </c>
      <c r="D108" s="151" t="s">
        <v>351</v>
      </c>
      <c r="E108" s="151" t="s">
        <v>351</v>
      </c>
      <c r="F108" s="151" t="s">
        <v>351</v>
      </c>
    </row>
    <row r="109" spans="1:6" x14ac:dyDescent="0.2">
      <c r="A109" s="150" t="s">
        <v>310</v>
      </c>
      <c r="B109" s="150" t="s">
        <v>485</v>
      </c>
      <c r="C109" s="151" t="s">
        <v>344</v>
      </c>
      <c r="D109" s="151">
        <v>92242</v>
      </c>
      <c r="E109" s="151">
        <v>41494</v>
      </c>
      <c r="F109" s="151">
        <v>2500</v>
      </c>
    </row>
    <row r="110" spans="1:6" x14ac:dyDescent="0.2">
      <c r="A110" s="150" t="s">
        <v>310</v>
      </c>
      <c r="B110" s="150" t="s">
        <v>486</v>
      </c>
      <c r="C110" s="151">
        <v>118644</v>
      </c>
      <c r="D110" s="151" t="s">
        <v>351</v>
      </c>
      <c r="E110" s="151" t="s">
        <v>351</v>
      </c>
      <c r="F110" s="151" t="s">
        <v>351</v>
      </c>
    </row>
    <row r="111" spans="1:6" x14ac:dyDescent="0.2">
      <c r="A111" s="150" t="s">
        <v>475</v>
      </c>
      <c r="B111" s="150" t="s">
        <v>487</v>
      </c>
      <c r="C111" s="151">
        <v>15000</v>
      </c>
      <c r="D111" s="151" t="s">
        <v>351</v>
      </c>
      <c r="E111" s="151" t="s">
        <v>351</v>
      </c>
      <c r="F111" s="151" t="s">
        <v>351</v>
      </c>
    </row>
    <row r="112" spans="1:6" x14ac:dyDescent="0.2">
      <c r="A112" s="150" t="s">
        <v>310</v>
      </c>
      <c r="B112" s="150" t="s">
        <v>488</v>
      </c>
      <c r="C112" s="151" t="s">
        <v>344</v>
      </c>
      <c r="D112" s="151">
        <v>11327</v>
      </c>
      <c r="E112" s="151">
        <v>600</v>
      </c>
      <c r="F112" s="151" t="s">
        <v>346</v>
      </c>
    </row>
    <row r="113" spans="1:6" x14ac:dyDescent="0.2">
      <c r="A113" s="150" t="s">
        <v>310</v>
      </c>
      <c r="B113" s="150" t="s">
        <v>489</v>
      </c>
      <c r="C113" s="151">
        <v>149222</v>
      </c>
      <c r="D113" s="151">
        <v>149222</v>
      </c>
      <c r="E113" s="151">
        <v>36144</v>
      </c>
      <c r="F113" s="151" t="s">
        <v>346</v>
      </c>
    </row>
    <row r="114" spans="1:6" x14ac:dyDescent="0.2">
      <c r="A114" s="150" t="s">
        <v>310</v>
      </c>
      <c r="B114" s="150" t="s">
        <v>490</v>
      </c>
      <c r="C114" s="151">
        <v>6506</v>
      </c>
      <c r="D114" s="151">
        <v>6506</v>
      </c>
      <c r="E114" s="151">
        <v>1824</v>
      </c>
      <c r="F114" s="151" t="s">
        <v>346</v>
      </c>
    </row>
    <row r="115" spans="1:6" x14ac:dyDescent="0.2">
      <c r="A115" s="150" t="s">
        <v>491</v>
      </c>
      <c r="B115" s="150" t="s">
        <v>492</v>
      </c>
      <c r="C115" s="151" t="s">
        <v>344</v>
      </c>
      <c r="D115" s="151">
        <v>1802</v>
      </c>
      <c r="E115" s="151">
        <v>108</v>
      </c>
      <c r="F115" s="151" t="s">
        <v>351</v>
      </c>
    </row>
    <row r="116" spans="1:6" x14ac:dyDescent="0.2">
      <c r="A116" s="150" t="s">
        <v>310</v>
      </c>
      <c r="B116" s="150" t="s">
        <v>493</v>
      </c>
      <c r="C116" s="151">
        <v>302051</v>
      </c>
      <c r="D116" s="151">
        <v>286103</v>
      </c>
      <c r="E116" s="151">
        <v>143733</v>
      </c>
      <c r="F116" s="151" t="s">
        <v>346</v>
      </c>
    </row>
    <row r="117" spans="1:6" x14ac:dyDescent="0.2">
      <c r="A117" s="150" t="s">
        <v>310</v>
      </c>
      <c r="B117" s="150" t="s">
        <v>494</v>
      </c>
      <c r="C117" s="151" t="s">
        <v>351</v>
      </c>
      <c r="D117" s="151" t="s">
        <v>351</v>
      </c>
      <c r="E117" s="151" t="s">
        <v>351</v>
      </c>
      <c r="F117" s="151" t="s">
        <v>346</v>
      </c>
    </row>
    <row r="118" spans="1:6" x14ac:dyDescent="0.2">
      <c r="A118" s="150" t="s">
        <v>495</v>
      </c>
      <c r="B118" s="150" t="s">
        <v>496</v>
      </c>
      <c r="C118" s="151" t="s">
        <v>344</v>
      </c>
      <c r="D118" s="151">
        <v>108934</v>
      </c>
      <c r="E118" s="151" t="s">
        <v>344</v>
      </c>
      <c r="F118" s="151" t="s">
        <v>346</v>
      </c>
    </row>
    <row r="119" spans="1:6" x14ac:dyDescent="0.2">
      <c r="A119" s="150" t="s">
        <v>470</v>
      </c>
      <c r="B119" s="150" t="s">
        <v>497</v>
      </c>
      <c r="C119" s="151">
        <v>16119</v>
      </c>
      <c r="D119" s="151">
        <v>10105</v>
      </c>
      <c r="E119" s="151">
        <v>3937</v>
      </c>
      <c r="F119" s="151" t="s">
        <v>346</v>
      </c>
    </row>
    <row r="120" spans="1:6" x14ac:dyDescent="0.2">
      <c r="A120" s="150" t="s">
        <v>498</v>
      </c>
      <c r="B120" s="150" t="s">
        <v>499</v>
      </c>
      <c r="C120" s="151">
        <v>253933</v>
      </c>
      <c r="D120" s="151">
        <v>2685</v>
      </c>
      <c r="E120" s="151">
        <v>755</v>
      </c>
      <c r="F120" s="151" t="s">
        <v>351</v>
      </c>
    </row>
    <row r="121" spans="1:6" x14ac:dyDescent="0.2">
      <c r="A121" s="150" t="s">
        <v>310</v>
      </c>
      <c r="B121" s="150" t="s">
        <v>500</v>
      </c>
      <c r="C121" s="151" t="s">
        <v>351</v>
      </c>
      <c r="D121" s="151">
        <v>945046</v>
      </c>
      <c r="E121" s="151">
        <v>187693</v>
      </c>
      <c r="F121" s="151" t="s">
        <v>346</v>
      </c>
    </row>
    <row r="122" spans="1:6" x14ac:dyDescent="0.2">
      <c r="A122" s="150" t="s">
        <v>501</v>
      </c>
      <c r="B122" s="150" t="s">
        <v>502</v>
      </c>
      <c r="C122" s="151">
        <v>17656</v>
      </c>
      <c r="D122" s="151" t="s">
        <v>344</v>
      </c>
      <c r="E122" s="151" t="s">
        <v>344</v>
      </c>
      <c r="F122" s="151" t="s">
        <v>346</v>
      </c>
    </row>
    <row r="123" spans="1:6" x14ac:dyDescent="0.2">
      <c r="A123" s="150" t="s">
        <v>310</v>
      </c>
      <c r="B123" s="150" t="s">
        <v>503</v>
      </c>
      <c r="C123" s="151">
        <v>153442</v>
      </c>
      <c r="D123" s="151">
        <v>68503</v>
      </c>
      <c r="E123" s="151">
        <v>16153</v>
      </c>
      <c r="F123" s="151">
        <v>1547</v>
      </c>
    </row>
    <row r="124" spans="1:6" x14ac:dyDescent="0.2">
      <c r="A124" s="150" t="s">
        <v>310</v>
      </c>
      <c r="B124" s="150" t="s">
        <v>504</v>
      </c>
      <c r="C124" s="151">
        <v>67586</v>
      </c>
      <c r="D124" s="151">
        <v>34410</v>
      </c>
      <c r="E124" s="151">
        <v>4928</v>
      </c>
      <c r="F124" s="151" t="s">
        <v>346</v>
      </c>
    </row>
    <row r="125" spans="1:6" x14ac:dyDescent="0.2">
      <c r="A125" s="150"/>
      <c r="B125" s="150" t="s">
        <v>647</v>
      </c>
      <c r="C125" s="151" t="s">
        <v>680</v>
      </c>
      <c r="D125" s="151" t="s">
        <v>681</v>
      </c>
      <c r="E125" s="151" t="s">
        <v>682</v>
      </c>
      <c r="F125" s="151" t="s">
        <v>648</v>
      </c>
    </row>
    <row r="126" spans="1:6" ht="10" customHeight="1" x14ac:dyDescent="0.2">
      <c r="A126" s="146" t="s">
        <v>505</v>
      </c>
      <c r="B126" s="146"/>
      <c r="C126" s="147"/>
      <c r="D126" s="147"/>
      <c r="E126" s="147"/>
      <c r="F126" s="147"/>
    </row>
    <row r="127" spans="1:6" x14ac:dyDescent="0.2">
      <c r="A127" s="150" t="s">
        <v>506</v>
      </c>
      <c r="B127" s="150" t="s">
        <v>507</v>
      </c>
      <c r="C127" s="151">
        <v>5239</v>
      </c>
      <c r="D127" s="151">
        <v>5239</v>
      </c>
      <c r="E127" s="151">
        <v>1224</v>
      </c>
      <c r="F127" s="151" t="s">
        <v>346</v>
      </c>
    </row>
    <row r="128" spans="1:6" x14ac:dyDescent="0.2">
      <c r="A128" s="150" t="s">
        <v>506</v>
      </c>
      <c r="B128" s="150" t="s">
        <v>508</v>
      </c>
      <c r="C128" s="151">
        <v>18486</v>
      </c>
      <c r="D128" s="151">
        <v>18145</v>
      </c>
      <c r="E128" s="151">
        <v>1100</v>
      </c>
      <c r="F128" s="151" t="s">
        <v>346</v>
      </c>
    </row>
    <row r="129" spans="1:6" x14ac:dyDescent="0.2">
      <c r="A129" s="150" t="s">
        <v>506</v>
      </c>
      <c r="B129" s="150" t="s">
        <v>509</v>
      </c>
      <c r="C129" s="151">
        <v>166398</v>
      </c>
      <c r="D129" s="151">
        <v>166398</v>
      </c>
      <c r="E129" s="151">
        <v>2965</v>
      </c>
      <c r="F129" s="151" t="s">
        <v>346</v>
      </c>
    </row>
    <row r="130" spans="1:6" x14ac:dyDescent="0.2">
      <c r="A130" s="150" t="s">
        <v>510</v>
      </c>
      <c r="B130" s="150" t="s">
        <v>511</v>
      </c>
      <c r="C130" s="151">
        <v>53234</v>
      </c>
      <c r="D130" s="151">
        <v>20763</v>
      </c>
      <c r="E130" s="151">
        <v>5073</v>
      </c>
      <c r="F130" s="151" t="s">
        <v>351</v>
      </c>
    </row>
    <row r="131" spans="1:6" x14ac:dyDescent="0.2">
      <c r="A131" s="150" t="s">
        <v>512</v>
      </c>
      <c r="B131" s="150" t="s">
        <v>513</v>
      </c>
      <c r="C131" s="151">
        <v>40850</v>
      </c>
      <c r="D131" s="151">
        <v>2966</v>
      </c>
      <c r="E131" s="151" t="s">
        <v>351</v>
      </c>
      <c r="F131" s="151">
        <v>2487</v>
      </c>
    </row>
    <row r="132" spans="1:6" x14ac:dyDescent="0.2">
      <c r="A132" s="150" t="s">
        <v>512</v>
      </c>
      <c r="B132" s="150" t="s">
        <v>514</v>
      </c>
      <c r="C132" s="151">
        <v>90345</v>
      </c>
      <c r="D132" s="151">
        <v>90345</v>
      </c>
      <c r="E132" s="151">
        <v>12961</v>
      </c>
      <c r="F132" s="151">
        <v>35843</v>
      </c>
    </row>
    <row r="133" spans="1:6" x14ac:dyDescent="0.2">
      <c r="A133" s="150"/>
      <c r="B133" s="150" t="s">
        <v>647</v>
      </c>
      <c r="C133" s="151" t="s">
        <v>683</v>
      </c>
      <c r="D133" s="151" t="s">
        <v>684</v>
      </c>
      <c r="E133" s="151" t="s">
        <v>685</v>
      </c>
      <c r="F133" s="151" t="s">
        <v>85</v>
      </c>
    </row>
    <row r="134" spans="1:6" ht="10" customHeight="1" x14ac:dyDescent="0.2">
      <c r="A134" s="146" t="s">
        <v>515</v>
      </c>
      <c r="B134" s="146"/>
      <c r="C134" s="147"/>
      <c r="D134" s="147"/>
      <c r="E134" s="147"/>
      <c r="F134" s="147"/>
    </row>
    <row r="135" spans="1:6" x14ac:dyDescent="0.2">
      <c r="A135" s="150" t="s">
        <v>314</v>
      </c>
      <c r="B135" s="150" t="s">
        <v>516</v>
      </c>
      <c r="C135" s="151">
        <v>52379</v>
      </c>
      <c r="D135" s="151">
        <v>52379</v>
      </c>
      <c r="E135" s="151" t="s">
        <v>351</v>
      </c>
      <c r="F135" s="151" t="s">
        <v>346</v>
      </c>
    </row>
    <row r="136" spans="1:6" x14ac:dyDescent="0.2">
      <c r="A136" s="150" t="s">
        <v>314</v>
      </c>
      <c r="B136" s="150" t="s">
        <v>517</v>
      </c>
      <c r="C136" s="151">
        <v>20446</v>
      </c>
      <c r="D136" s="151">
        <v>20446</v>
      </c>
      <c r="E136" s="151">
        <v>7497</v>
      </c>
      <c r="F136" s="151" t="s">
        <v>346</v>
      </c>
    </row>
    <row r="137" spans="1:6" x14ac:dyDescent="0.2">
      <c r="A137" s="150" t="s">
        <v>312</v>
      </c>
      <c r="B137" s="150" t="s">
        <v>518</v>
      </c>
      <c r="C137" s="151" t="s">
        <v>351</v>
      </c>
      <c r="D137" s="151" t="s">
        <v>351</v>
      </c>
      <c r="E137" s="151" t="s">
        <v>351</v>
      </c>
      <c r="F137" s="151" t="s">
        <v>351</v>
      </c>
    </row>
    <row r="138" spans="1:6" x14ac:dyDescent="0.2">
      <c r="A138" s="150" t="s">
        <v>314</v>
      </c>
      <c r="B138" s="150" t="s">
        <v>519</v>
      </c>
      <c r="C138" s="151">
        <v>41728</v>
      </c>
      <c r="D138" s="151">
        <v>41728</v>
      </c>
      <c r="E138" s="151">
        <v>18776</v>
      </c>
      <c r="F138" s="151" t="s">
        <v>346</v>
      </c>
    </row>
    <row r="139" spans="1:6" x14ac:dyDescent="0.2">
      <c r="A139" s="150" t="s">
        <v>312</v>
      </c>
      <c r="B139" s="150" t="s">
        <v>520</v>
      </c>
      <c r="C139" s="151" t="s">
        <v>351</v>
      </c>
      <c r="D139" s="151">
        <v>1537</v>
      </c>
      <c r="E139" s="151">
        <v>185</v>
      </c>
      <c r="F139" s="151" t="s">
        <v>351</v>
      </c>
    </row>
    <row r="140" spans="1:6" x14ac:dyDescent="0.2">
      <c r="A140" s="150" t="s">
        <v>314</v>
      </c>
      <c r="B140" s="150" t="s">
        <v>521</v>
      </c>
      <c r="C140" s="151" t="s">
        <v>351</v>
      </c>
      <c r="D140" s="151" t="s">
        <v>351</v>
      </c>
      <c r="E140" s="151" t="s">
        <v>351</v>
      </c>
      <c r="F140" s="151" t="s">
        <v>351</v>
      </c>
    </row>
    <row r="141" spans="1:6" x14ac:dyDescent="0.2">
      <c r="A141" s="150" t="s">
        <v>314</v>
      </c>
      <c r="B141" s="150" t="s">
        <v>522</v>
      </c>
      <c r="C141" s="151" t="s">
        <v>351</v>
      </c>
      <c r="D141" s="151" t="s">
        <v>351</v>
      </c>
      <c r="E141" s="151" t="s">
        <v>351</v>
      </c>
      <c r="F141" s="151" t="s">
        <v>351</v>
      </c>
    </row>
    <row r="142" spans="1:6" x14ac:dyDescent="0.2">
      <c r="A142" s="150" t="s">
        <v>523</v>
      </c>
      <c r="B142" s="150" t="s">
        <v>524</v>
      </c>
      <c r="C142" s="151">
        <v>79511</v>
      </c>
      <c r="D142" s="151">
        <v>39807</v>
      </c>
      <c r="E142" s="151">
        <v>8265</v>
      </c>
      <c r="F142" s="151" t="s">
        <v>346</v>
      </c>
    </row>
    <row r="143" spans="1:6" x14ac:dyDescent="0.2">
      <c r="A143" s="150" t="s">
        <v>314</v>
      </c>
      <c r="B143" s="150" t="s">
        <v>525</v>
      </c>
      <c r="C143" s="151">
        <v>98330</v>
      </c>
      <c r="D143" s="151">
        <v>98330</v>
      </c>
      <c r="E143" s="151" t="s">
        <v>344</v>
      </c>
      <c r="F143" s="151">
        <v>31216</v>
      </c>
    </row>
    <row r="144" spans="1:6" x14ac:dyDescent="0.2">
      <c r="A144" s="150" t="s">
        <v>314</v>
      </c>
      <c r="B144" s="150" t="s">
        <v>526</v>
      </c>
      <c r="C144" s="151" t="s">
        <v>351</v>
      </c>
      <c r="D144" s="151" t="s">
        <v>351</v>
      </c>
      <c r="E144" s="151" t="s">
        <v>351</v>
      </c>
      <c r="F144" s="151" t="s">
        <v>351</v>
      </c>
    </row>
    <row r="145" spans="1:6" x14ac:dyDescent="0.2">
      <c r="A145" s="150" t="s">
        <v>314</v>
      </c>
      <c r="B145" s="150" t="s">
        <v>527</v>
      </c>
      <c r="C145" s="151" t="s">
        <v>351</v>
      </c>
      <c r="D145" s="151" t="s">
        <v>351</v>
      </c>
      <c r="E145" s="151" t="s">
        <v>351</v>
      </c>
      <c r="F145" s="151" t="s">
        <v>351</v>
      </c>
    </row>
    <row r="146" spans="1:6" x14ac:dyDescent="0.2">
      <c r="A146" s="150" t="s">
        <v>528</v>
      </c>
      <c r="B146" s="150" t="s">
        <v>529</v>
      </c>
      <c r="C146" s="151" t="s">
        <v>351</v>
      </c>
      <c r="D146" s="151" t="s">
        <v>351</v>
      </c>
      <c r="E146" s="151" t="s">
        <v>351</v>
      </c>
      <c r="F146" s="151" t="s">
        <v>351</v>
      </c>
    </row>
    <row r="147" spans="1:6" x14ac:dyDescent="0.2">
      <c r="A147" s="150"/>
      <c r="B147" s="150" t="s">
        <v>647</v>
      </c>
      <c r="C147" s="151" t="s">
        <v>686</v>
      </c>
      <c r="D147" s="151" t="s">
        <v>648</v>
      </c>
      <c r="E147" s="151" t="s">
        <v>85</v>
      </c>
      <c r="F147" s="151" t="s">
        <v>85</v>
      </c>
    </row>
    <row r="148" spans="1:6" ht="10" customHeight="1" x14ac:dyDescent="0.2">
      <c r="A148" s="146" t="s">
        <v>530</v>
      </c>
      <c r="B148" s="146"/>
      <c r="C148" s="147"/>
      <c r="D148" s="147"/>
      <c r="E148" s="147"/>
      <c r="F148" s="147"/>
    </row>
    <row r="149" spans="1:6" x14ac:dyDescent="0.2">
      <c r="A149" s="150" t="s">
        <v>531</v>
      </c>
      <c r="B149" s="150" t="s">
        <v>532</v>
      </c>
      <c r="C149" s="151">
        <v>57746</v>
      </c>
      <c r="D149" s="151">
        <v>4860</v>
      </c>
      <c r="E149" s="151" t="s">
        <v>344</v>
      </c>
      <c r="F149" s="151" t="s">
        <v>346</v>
      </c>
    </row>
    <row r="150" spans="1:6" x14ac:dyDescent="0.2">
      <c r="A150" s="150" t="s">
        <v>533</v>
      </c>
      <c r="B150" s="150" t="s">
        <v>534</v>
      </c>
      <c r="C150" s="151">
        <v>57527</v>
      </c>
      <c r="D150" s="151">
        <v>16344</v>
      </c>
      <c r="E150" s="151">
        <v>1508</v>
      </c>
      <c r="F150" s="151" t="s">
        <v>346</v>
      </c>
    </row>
    <row r="151" spans="1:6" x14ac:dyDescent="0.2">
      <c r="A151" s="150" t="s">
        <v>531</v>
      </c>
      <c r="B151" s="150" t="s">
        <v>535</v>
      </c>
      <c r="C151" s="151">
        <v>193011</v>
      </c>
      <c r="D151" s="151" t="s">
        <v>344</v>
      </c>
      <c r="E151" s="151" t="s">
        <v>344</v>
      </c>
      <c r="F151" s="151">
        <v>23820</v>
      </c>
    </row>
    <row r="152" spans="1:6" x14ac:dyDescent="0.2">
      <c r="A152" s="150"/>
      <c r="B152" s="150" t="s">
        <v>647</v>
      </c>
      <c r="C152" s="151" t="s">
        <v>687</v>
      </c>
      <c r="D152" s="151" t="s">
        <v>688</v>
      </c>
      <c r="E152" s="151" t="s">
        <v>689</v>
      </c>
      <c r="F152" s="151" t="s">
        <v>648</v>
      </c>
    </row>
    <row r="153" spans="1:6" ht="10" customHeight="1" x14ac:dyDescent="0.2">
      <c r="A153" s="146" t="s">
        <v>536</v>
      </c>
      <c r="B153" s="146"/>
      <c r="C153" s="147"/>
      <c r="D153" s="147"/>
      <c r="E153" s="147"/>
      <c r="F153" s="147"/>
    </row>
    <row r="154" spans="1:6" x14ac:dyDescent="0.2">
      <c r="A154" s="150" t="s">
        <v>537</v>
      </c>
      <c r="B154" s="150" t="s">
        <v>538</v>
      </c>
      <c r="C154" s="151">
        <v>11227</v>
      </c>
      <c r="D154" s="151">
        <v>11227</v>
      </c>
      <c r="E154" s="151">
        <v>1100</v>
      </c>
      <c r="F154" s="151" t="s">
        <v>346</v>
      </c>
    </row>
    <row r="155" spans="1:6" x14ac:dyDescent="0.2">
      <c r="A155" s="150" t="s">
        <v>539</v>
      </c>
      <c r="B155" s="150" t="s">
        <v>540</v>
      </c>
      <c r="C155" s="151" t="s">
        <v>344</v>
      </c>
      <c r="D155" s="151" t="s">
        <v>344</v>
      </c>
      <c r="E155" s="151" t="s">
        <v>344</v>
      </c>
      <c r="F155" s="151" t="s">
        <v>346</v>
      </c>
    </row>
    <row r="156" spans="1:6" x14ac:dyDescent="0.2">
      <c r="A156" s="150" t="s">
        <v>541</v>
      </c>
      <c r="B156" s="150" t="s">
        <v>542</v>
      </c>
      <c r="C156" s="151">
        <v>3200</v>
      </c>
      <c r="D156" s="151">
        <v>3200</v>
      </c>
      <c r="E156" s="151" t="s">
        <v>344</v>
      </c>
      <c r="F156" s="151" t="s">
        <v>346</v>
      </c>
    </row>
    <row r="157" spans="1:6" x14ac:dyDescent="0.2">
      <c r="A157" s="150" t="s">
        <v>543</v>
      </c>
      <c r="B157" s="150" t="s">
        <v>544</v>
      </c>
      <c r="C157" s="151">
        <v>99650</v>
      </c>
      <c r="D157" s="151">
        <v>99650</v>
      </c>
      <c r="E157" s="151">
        <v>2634</v>
      </c>
      <c r="F157" s="151">
        <v>8055</v>
      </c>
    </row>
    <row r="158" spans="1:6" x14ac:dyDescent="0.2">
      <c r="A158" s="150" t="s">
        <v>545</v>
      </c>
      <c r="B158" s="150" t="s">
        <v>546</v>
      </c>
      <c r="C158" s="151">
        <v>11934</v>
      </c>
      <c r="D158" s="151">
        <v>5050</v>
      </c>
      <c r="E158" s="151">
        <v>1650</v>
      </c>
      <c r="F158" s="151">
        <v>150</v>
      </c>
    </row>
    <row r="159" spans="1:6" x14ac:dyDescent="0.2">
      <c r="A159" s="150" t="s">
        <v>547</v>
      </c>
      <c r="B159" s="150" t="s">
        <v>548</v>
      </c>
      <c r="C159" s="151">
        <v>200</v>
      </c>
      <c r="D159" s="151" t="s">
        <v>351</v>
      </c>
      <c r="E159" s="151" t="s">
        <v>351</v>
      </c>
      <c r="F159" s="151" t="s">
        <v>351</v>
      </c>
    </row>
    <row r="160" spans="1:6" x14ac:dyDescent="0.2">
      <c r="A160" s="150" t="s">
        <v>537</v>
      </c>
      <c r="B160" s="150" t="s">
        <v>549</v>
      </c>
      <c r="C160" s="151">
        <v>148249</v>
      </c>
      <c r="D160" s="151">
        <v>1883</v>
      </c>
      <c r="E160" s="151">
        <v>1452</v>
      </c>
      <c r="F160" s="151">
        <v>1</v>
      </c>
    </row>
    <row r="161" spans="1:6" x14ac:dyDescent="0.2">
      <c r="A161" s="150"/>
      <c r="B161" s="150" t="s">
        <v>647</v>
      </c>
      <c r="C161" s="151" t="s">
        <v>85</v>
      </c>
      <c r="D161" s="151" t="s">
        <v>85</v>
      </c>
      <c r="E161" s="151" t="s">
        <v>85</v>
      </c>
      <c r="F161" s="151" t="s">
        <v>85</v>
      </c>
    </row>
    <row r="162" spans="1:6" ht="10" customHeight="1" x14ac:dyDescent="0.2">
      <c r="A162" s="146" t="s">
        <v>550</v>
      </c>
      <c r="B162" s="146"/>
      <c r="C162" s="147"/>
      <c r="D162" s="147"/>
      <c r="E162" s="147"/>
      <c r="F162" s="147"/>
    </row>
    <row r="163" spans="1:6" x14ac:dyDescent="0.2">
      <c r="A163" s="150" t="s">
        <v>552</v>
      </c>
      <c r="B163" s="150" t="s">
        <v>553</v>
      </c>
      <c r="C163" s="151">
        <v>369557</v>
      </c>
      <c r="D163" s="151" t="s">
        <v>344</v>
      </c>
      <c r="E163" s="151" t="s">
        <v>344</v>
      </c>
      <c r="F163" s="151" t="s">
        <v>346</v>
      </c>
    </row>
    <row r="164" spans="1:6" x14ac:dyDescent="0.2">
      <c r="A164" s="150" t="s">
        <v>554</v>
      </c>
      <c r="B164" s="150" t="s">
        <v>555</v>
      </c>
      <c r="C164" s="151">
        <v>21684</v>
      </c>
      <c r="D164" s="151">
        <v>4496</v>
      </c>
      <c r="E164" s="151">
        <v>982</v>
      </c>
      <c r="F164" s="151" t="s">
        <v>346</v>
      </c>
    </row>
    <row r="165" spans="1:6" x14ac:dyDescent="0.2">
      <c r="A165" s="150" t="s">
        <v>552</v>
      </c>
      <c r="B165" s="150" t="s">
        <v>556</v>
      </c>
      <c r="C165" s="151" t="s">
        <v>344</v>
      </c>
      <c r="D165" s="151">
        <v>74121</v>
      </c>
      <c r="E165" s="151" t="s">
        <v>344</v>
      </c>
      <c r="F165" s="151" t="s">
        <v>346</v>
      </c>
    </row>
    <row r="166" spans="1:6" x14ac:dyDescent="0.2">
      <c r="A166" s="150" t="s">
        <v>557</v>
      </c>
      <c r="B166" s="150" t="s">
        <v>558</v>
      </c>
      <c r="C166" s="151">
        <v>175645</v>
      </c>
      <c r="D166" s="151">
        <v>70475</v>
      </c>
      <c r="E166" s="151">
        <v>29759</v>
      </c>
      <c r="F166" s="151">
        <v>10402</v>
      </c>
    </row>
    <row r="167" spans="1:6" x14ac:dyDescent="0.2">
      <c r="A167" s="150" t="s">
        <v>551</v>
      </c>
      <c r="B167" s="150" t="s">
        <v>559</v>
      </c>
      <c r="C167" s="151">
        <v>17500</v>
      </c>
      <c r="D167" s="151">
        <v>17500</v>
      </c>
      <c r="E167" s="151" t="s">
        <v>344</v>
      </c>
      <c r="F167" s="151">
        <v>10800</v>
      </c>
    </row>
    <row r="168" spans="1:6" x14ac:dyDescent="0.2">
      <c r="A168" s="150"/>
      <c r="B168" s="150" t="s">
        <v>647</v>
      </c>
      <c r="C168" s="151" t="s">
        <v>690</v>
      </c>
      <c r="D168" s="151" t="s">
        <v>691</v>
      </c>
      <c r="E168" s="151" t="s">
        <v>692</v>
      </c>
      <c r="F168" s="151" t="s">
        <v>85</v>
      </c>
    </row>
    <row r="169" spans="1:6" ht="10" customHeight="1" x14ac:dyDescent="0.2">
      <c r="A169" s="146" t="s">
        <v>560</v>
      </c>
      <c r="B169" s="146"/>
      <c r="C169" s="147"/>
      <c r="D169" s="147"/>
      <c r="E169" s="147"/>
      <c r="F169" s="147"/>
    </row>
    <row r="170" spans="1:6" x14ac:dyDescent="0.2">
      <c r="A170" s="150" t="s">
        <v>561</v>
      </c>
      <c r="B170" s="150" t="s">
        <v>562</v>
      </c>
      <c r="C170" s="151" t="s">
        <v>344</v>
      </c>
      <c r="D170" s="151" t="s">
        <v>344</v>
      </c>
      <c r="E170" s="151" t="s">
        <v>344</v>
      </c>
      <c r="F170" s="151" t="s">
        <v>346</v>
      </c>
    </row>
    <row r="171" spans="1:6" x14ac:dyDescent="0.2">
      <c r="A171" s="150" t="s">
        <v>563</v>
      </c>
      <c r="B171" s="150" t="s">
        <v>564</v>
      </c>
      <c r="C171" s="151">
        <v>5800</v>
      </c>
      <c r="D171" s="151">
        <v>5800</v>
      </c>
      <c r="E171" s="151" t="s">
        <v>344</v>
      </c>
      <c r="F171" s="151" t="s">
        <v>346</v>
      </c>
    </row>
    <row r="172" spans="1:6" x14ac:dyDescent="0.2">
      <c r="A172" s="150" t="s">
        <v>565</v>
      </c>
      <c r="B172" s="150" t="s">
        <v>566</v>
      </c>
      <c r="C172" s="151">
        <v>3015</v>
      </c>
      <c r="D172" s="151" t="s">
        <v>351</v>
      </c>
      <c r="E172" s="151" t="s">
        <v>351</v>
      </c>
      <c r="F172" s="151" t="s">
        <v>351</v>
      </c>
    </row>
    <row r="173" spans="1:6" x14ac:dyDescent="0.2">
      <c r="A173" s="150" t="s">
        <v>565</v>
      </c>
      <c r="B173" s="150" t="s">
        <v>567</v>
      </c>
      <c r="C173" s="151">
        <v>3015</v>
      </c>
      <c r="D173" s="151" t="s">
        <v>351</v>
      </c>
      <c r="E173" s="151" t="s">
        <v>351</v>
      </c>
      <c r="F173" s="151" t="s">
        <v>351</v>
      </c>
    </row>
    <row r="174" spans="1:6" x14ac:dyDescent="0.2">
      <c r="A174" s="150" t="s">
        <v>565</v>
      </c>
      <c r="B174" s="150" t="s">
        <v>568</v>
      </c>
      <c r="C174" s="151">
        <v>2419</v>
      </c>
      <c r="D174" s="151">
        <v>1527</v>
      </c>
      <c r="E174" s="151" t="s">
        <v>344</v>
      </c>
      <c r="F174" s="151" t="s">
        <v>351</v>
      </c>
    </row>
    <row r="175" spans="1:6" x14ac:dyDescent="0.2">
      <c r="A175" s="150" t="s">
        <v>563</v>
      </c>
      <c r="B175" s="150" t="s">
        <v>569</v>
      </c>
      <c r="C175" s="151" t="s">
        <v>344</v>
      </c>
      <c r="D175" s="151">
        <v>5800</v>
      </c>
      <c r="E175" s="151" t="s">
        <v>344</v>
      </c>
      <c r="F175" s="151" t="s">
        <v>346</v>
      </c>
    </row>
    <row r="176" spans="1:6" x14ac:dyDescent="0.2">
      <c r="A176" s="150" t="s">
        <v>570</v>
      </c>
      <c r="B176" s="150" t="s">
        <v>571</v>
      </c>
      <c r="C176" s="151">
        <v>30000</v>
      </c>
      <c r="D176" s="151">
        <v>20263</v>
      </c>
      <c r="E176" s="151" t="s">
        <v>344</v>
      </c>
      <c r="F176" s="151" t="s">
        <v>346</v>
      </c>
    </row>
    <row r="177" spans="1:6" x14ac:dyDescent="0.2">
      <c r="A177" s="150" t="s">
        <v>561</v>
      </c>
      <c r="B177" s="150" t="s">
        <v>572</v>
      </c>
      <c r="C177" s="151">
        <v>197193</v>
      </c>
      <c r="D177" s="151">
        <v>197193</v>
      </c>
      <c r="E177" s="151" t="s">
        <v>344</v>
      </c>
      <c r="F177" s="151" t="s">
        <v>346</v>
      </c>
    </row>
    <row r="178" spans="1:6" x14ac:dyDescent="0.2">
      <c r="A178" s="150" t="s">
        <v>561</v>
      </c>
      <c r="B178" s="150" t="s">
        <v>573</v>
      </c>
      <c r="C178" s="151">
        <v>57377</v>
      </c>
      <c r="D178" s="151">
        <v>57377</v>
      </c>
      <c r="E178" s="151" t="s">
        <v>344</v>
      </c>
      <c r="F178" s="151" t="s">
        <v>346</v>
      </c>
    </row>
    <row r="179" spans="1:6" x14ac:dyDescent="0.2">
      <c r="A179" s="150" t="s">
        <v>561</v>
      </c>
      <c r="B179" s="150" t="s">
        <v>574</v>
      </c>
      <c r="C179" s="151">
        <v>208071</v>
      </c>
      <c r="D179" s="151">
        <v>74869</v>
      </c>
      <c r="E179" s="151">
        <v>27700</v>
      </c>
      <c r="F179" s="151" t="s">
        <v>346</v>
      </c>
    </row>
    <row r="180" spans="1:6" x14ac:dyDescent="0.2">
      <c r="A180" s="150"/>
      <c r="B180" s="150" t="s">
        <v>647</v>
      </c>
      <c r="C180" s="151" t="s">
        <v>693</v>
      </c>
      <c r="D180" s="151" t="s">
        <v>694</v>
      </c>
      <c r="E180" s="151" t="s">
        <v>695</v>
      </c>
      <c r="F180" s="151" t="s">
        <v>85</v>
      </c>
    </row>
    <row r="181" spans="1:6" ht="10" customHeight="1" x14ac:dyDescent="0.2">
      <c r="A181" s="146" t="s">
        <v>575</v>
      </c>
      <c r="B181" s="146"/>
      <c r="C181" s="147"/>
      <c r="D181" s="147"/>
      <c r="E181" s="147"/>
      <c r="F181" s="147"/>
    </row>
    <row r="182" spans="1:6" x14ac:dyDescent="0.2">
      <c r="A182" s="150" t="s">
        <v>576</v>
      </c>
      <c r="B182" s="150" t="s">
        <v>577</v>
      </c>
      <c r="C182" s="151" t="s">
        <v>344</v>
      </c>
      <c r="D182" s="151">
        <v>13637</v>
      </c>
      <c r="E182" s="151" t="s">
        <v>344</v>
      </c>
      <c r="F182" s="151" t="s">
        <v>346</v>
      </c>
    </row>
    <row r="183" spans="1:6" x14ac:dyDescent="0.2">
      <c r="A183" s="150" t="s">
        <v>578</v>
      </c>
      <c r="B183" s="150" t="s">
        <v>579</v>
      </c>
      <c r="C183" s="151">
        <v>154049</v>
      </c>
      <c r="D183" s="151">
        <v>138012</v>
      </c>
      <c r="E183" s="151">
        <v>28950</v>
      </c>
      <c r="F183" s="151">
        <v>3500</v>
      </c>
    </row>
    <row r="184" spans="1:6" x14ac:dyDescent="0.2">
      <c r="A184" s="150" t="s">
        <v>580</v>
      </c>
      <c r="B184" s="150" t="s">
        <v>581</v>
      </c>
      <c r="C184" s="151" t="s">
        <v>344</v>
      </c>
      <c r="D184" s="151">
        <v>53912</v>
      </c>
      <c r="E184" s="151">
        <v>3643</v>
      </c>
      <c r="F184" s="151" t="s">
        <v>346</v>
      </c>
    </row>
    <row r="185" spans="1:6" x14ac:dyDescent="0.2">
      <c r="A185" s="150" t="s">
        <v>580</v>
      </c>
      <c r="B185" s="150" t="s">
        <v>582</v>
      </c>
      <c r="C185" s="151">
        <v>28086</v>
      </c>
      <c r="D185" s="151">
        <v>28086</v>
      </c>
      <c r="E185" s="151">
        <v>8225</v>
      </c>
      <c r="F185" s="151" t="s">
        <v>346</v>
      </c>
    </row>
    <row r="186" spans="1:6" x14ac:dyDescent="0.2">
      <c r="A186" s="150" t="s">
        <v>583</v>
      </c>
      <c r="B186" s="150" t="s">
        <v>584</v>
      </c>
      <c r="C186" s="151">
        <v>25616</v>
      </c>
      <c r="D186" s="151">
        <v>25616</v>
      </c>
      <c r="E186" s="151">
        <v>1153</v>
      </c>
      <c r="F186" s="151" t="s">
        <v>346</v>
      </c>
    </row>
    <row r="187" spans="1:6" x14ac:dyDescent="0.2">
      <c r="A187" s="150" t="s">
        <v>585</v>
      </c>
      <c r="B187" s="150" t="s">
        <v>586</v>
      </c>
      <c r="C187" s="151" t="s">
        <v>351</v>
      </c>
      <c r="D187" s="151" t="s">
        <v>351</v>
      </c>
      <c r="E187" s="151" t="s">
        <v>351</v>
      </c>
      <c r="F187" s="151" t="s">
        <v>351</v>
      </c>
    </row>
    <row r="188" spans="1:6" x14ac:dyDescent="0.2">
      <c r="A188" s="150" t="s">
        <v>587</v>
      </c>
      <c r="B188" s="150" t="s">
        <v>588</v>
      </c>
      <c r="C188" s="151">
        <v>10316</v>
      </c>
      <c r="D188" s="151">
        <v>10316</v>
      </c>
      <c r="E188" s="151">
        <v>4179</v>
      </c>
      <c r="F188" s="151" t="s">
        <v>346</v>
      </c>
    </row>
    <row r="189" spans="1:6" x14ac:dyDescent="0.2">
      <c r="A189" s="150" t="s">
        <v>589</v>
      </c>
      <c r="B189" s="150" t="s">
        <v>590</v>
      </c>
      <c r="C189" s="151">
        <v>25073</v>
      </c>
      <c r="D189" s="151">
        <v>25073</v>
      </c>
      <c r="E189" s="151">
        <v>2500</v>
      </c>
      <c r="F189" s="151" t="s">
        <v>346</v>
      </c>
    </row>
    <row r="190" spans="1:6" x14ac:dyDescent="0.2">
      <c r="A190" s="150" t="s">
        <v>591</v>
      </c>
      <c r="B190" s="150" t="s">
        <v>592</v>
      </c>
      <c r="C190" s="151">
        <v>24539</v>
      </c>
      <c r="D190" s="151">
        <v>24539</v>
      </c>
      <c r="E190" s="151">
        <v>6150</v>
      </c>
      <c r="F190" s="151" t="s">
        <v>346</v>
      </c>
    </row>
    <row r="191" spans="1:6" x14ac:dyDescent="0.2">
      <c r="A191" s="150" t="s">
        <v>589</v>
      </c>
      <c r="B191" s="150" t="s">
        <v>593</v>
      </c>
      <c r="C191" s="151">
        <v>239075</v>
      </c>
      <c r="D191" s="151">
        <v>239075</v>
      </c>
      <c r="E191" s="151">
        <v>119537</v>
      </c>
      <c r="F191" s="151" t="s">
        <v>346</v>
      </c>
    </row>
    <row r="192" spans="1:6" x14ac:dyDescent="0.2">
      <c r="A192" s="150" t="s">
        <v>589</v>
      </c>
      <c r="B192" s="150" t="s">
        <v>594</v>
      </c>
      <c r="C192" s="151" t="s">
        <v>344</v>
      </c>
      <c r="D192" s="151">
        <v>27724</v>
      </c>
      <c r="E192" s="151">
        <v>9478</v>
      </c>
      <c r="F192" s="151" t="s">
        <v>346</v>
      </c>
    </row>
    <row r="193" spans="1:6" x14ac:dyDescent="0.2">
      <c r="A193" s="150" t="s">
        <v>589</v>
      </c>
      <c r="B193" s="150" t="s">
        <v>595</v>
      </c>
      <c r="C193" s="151">
        <v>108031</v>
      </c>
      <c r="D193" s="151">
        <v>108031</v>
      </c>
      <c r="E193" s="151">
        <v>27000</v>
      </c>
      <c r="F193" s="151" t="s">
        <v>346</v>
      </c>
    </row>
    <row r="194" spans="1:6" x14ac:dyDescent="0.2">
      <c r="A194" s="150" t="s">
        <v>589</v>
      </c>
      <c r="B194" s="150" t="s">
        <v>596</v>
      </c>
      <c r="C194" s="151">
        <v>12900</v>
      </c>
      <c r="D194" s="151">
        <v>12900</v>
      </c>
      <c r="E194" s="151">
        <v>3802</v>
      </c>
      <c r="F194" s="151" t="s">
        <v>346</v>
      </c>
    </row>
    <row r="195" spans="1:6" x14ac:dyDescent="0.2">
      <c r="A195" s="150" t="s">
        <v>317</v>
      </c>
      <c r="B195" s="150" t="s">
        <v>597</v>
      </c>
      <c r="C195" s="151">
        <v>168922</v>
      </c>
      <c r="D195" s="151">
        <v>103667</v>
      </c>
      <c r="E195" s="151">
        <v>28497</v>
      </c>
      <c r="F195" s="151" t="s">
        <v>346</v>
      </c>
    </row>
    <row r="196" spans="1:6" x14ac:dyDescent="0.2">
      <c r="A196" s="150" t="s">
        <v>317</v>
      </c>
      <c r="B196" s="150" t="s">
        <v>598</v>
      </c>
      <c r="C196" s="151">
        <v>197024</v>
      </c>
      <c r="D196" s="151">
        <v>165992</v>
      </c>
      <c r="E196" s="151">
        <v>21513</v>
      </c>
      <c r="F196" s="151" t="s">
        <v>346</v>
      </c>
    </row>
    <row r="197" spans="1:6" x14ac:dyDescent="0.2">
      <c r="A197" s="150" t="s">
        <v>599</v>
      </c>
      <c r="B197" s="150" t="s">
        <v>600</v>
      </c>
      <c r="C197" s="151">
        <v>75993</v>
      </c>
      <c r="D197" s="151">
        <v>68928</v>
      </c>
      <c r="E197" s="151">
        <v>45000</v>
      </c>
      <c r="F197" s="151" t="s">
        <v>346</v>
      </c>
    </row>
    <row r="198" spans="1:6" x14ac:dyDescent="0.2">
      <c r="A198" s="150" t="s">
        <v>601</v>
      </c>
      <c r="B198" s="150" t="s">
        <v>602</v>
      </c>
      <c r="C198" s="151">
        <v>39631</v>
      </c>
      <c r="D198" s="151">
        <v>39631</v>
      </c>
      <c r="E198" s="151">
        <v>10907</v>
      </c>
      <c r="F198" s="151" t="s">
        <v>346</v>
      </c>
    </row>
    <row r="199" spans="1:6" x14ac:dyDescent="0.2">
      <c r="A199" s="150" t="s">
        <v>589</v>
      </c>
      <c r="B199" s="150" t="s">
        <v>603</v>
      </c>
      <c r="C199" s="151" t="s">
        <v>351</v>
      </c>
      <c r="D199" s="151" t="s">
        <v>351</v>
      </c>
      <c r="E199" s="151" t="s">
        <v>351</v>
      </c>
      <c r="F199" s="151" t="s">
        <v>351</v>
      </c>
    </row>
    <row r="200" spans="1:6" x14ac:dyDescent="0.2">
      <c r="A200" s="150" t="s">
        <v>585</v>
      </c>
      <c r="B200" s="150" t="s">
        <v>604</v>
      </c>
      <c r="C200" s="151">
        <v>120000</v>
      </c>
      <c r="D200" s="151">
        <v>55000</v>
      </c>
      <c r="E200" s="151">
        <v>16800</v>
      </c>
      <c r="F200" s="151" t="s">
        <v>346</v>
      </c>
    </row>
    <row r="201" spans="1:6" x14ac:dyDescent="0.2">
      <c r="A201" s="150" t="s">
        <v>605</v>
      </c>
      <c r="B201" s="150" t="s">
        <v>606</v>
      </c>
      <c r="C201" s="151">
        <v>11068</v>
      </c>
      <c r="D201" s="151">
        <v>6068</v>
      </c>
      <c r="E201" s="151" t="s">
        <v>344</v>
      </c>
      <c r="F201" s="151" t="s">
        <v>351</v>
      </c>
    </row>
    <row r="202" spans="1:6" x14ac:dyDescent="0.2">
      <c r="A202" s="150" t="s">
        <v>317</v>
      </c>
      <c r="B202" s="150" t="s">
        <v>607</v>
      </c>
      <c r="C202" s="151" t="s">
        <v>351</v>
      </c>
      <c r="D202" s="151" t="s">
        <v>351</v>
      </c>
      <c r="E202" s="151" t="s">
        <v>351</v>
      </c>
      <c r="F202" s="151" t="s">
        <v>351</v>
      </c>
    </row>
    <row r="203" spans="1:6" x14ac:dyDescent="0.2">
      <c r="A203" s="150" t="s">
        <v>608</v>
      </c>
      <c r="B203" s="150" t="s">
        <v>609</v>
      </c>
      <c r="C203" s="151">
        <v>36414</v>
      </c>
      <c r="D203" s="151">
        <v>27120</v>
      </c>
      <c r="E203" s="151">
        <v>8630</v>
      </c>
      <c r="F203" s="151" t="s">
        <v>346</v>
      </c>
    </row>
    <row r="204" spans="1:6" x14ac:dyDescent="0.2">
      <c r="A204" s="150" t="s">
        <v>610</v>
      </c>
      <c r="B204" s="150" t="s">
        <v>611</v>
      </c>
      <c r="C204" s="151">
        <v>9924</v>
      </c>
      <c r="D204" s="151">
        <v>9924</v>
      </c>
      <c r="E204" s="151">
        <v>1722</v>
      </c>
      <c r="F204" s="151" t="s">
        <v>346</v>
      </c>
    </row>
    <row r="205" spans="1:6" x14ac:dyDescent="0.2">
      <c r="A205" s="150" t="s">
        <v>317</v>
      </c>
      <c r="B205" s="150" t="s">
        <v>612</v>
      </c>
      <c r="C205" s="151">
        <v>87308</v>
      </c>
      <c r="D205" s="151">
        <v>42534</v>
      </c>
      <c r="E205" s="151">
        <v>6827</v>
      </c>
      <c r="F205" s="151" t="s">
        <v>346</v>
      </c>
    </row>
    <row r="206" spans="1:6" x14ac:dyDescent="0.2">
      <c r="A206" s="150" t="s">
        <v>599</v>
      </c>
      <c r="B206" s="150" t="s">
        <v>613</v>
      </c>
      <c r="C206" s="151">
        <v>31187</v>
      </c>
      <c r="D206" s="151">
        <v>31187</v>
      </c>
      <c r="E206" s="151">
        <v>2738</v>
      </c>
      <c r="F206" s="151" t="s">
        <v>346</v>
      </c>
    </row>
    <row r="207" spans="1:6" x14ac:dyDescent="0.2">
      <c r="A207" s="150" t="s">
        <v>317</v>
      </c>
      <c r="B207" s="150" t="s">
        <v>614</v>
      </c>
      <c r="C207" s="151">
        <v>34078</v>
      </c>
      <c r="D207" s="151">
        <v>31994</v>
      </c>
      <c r="E207" s="151">
        <v>10743</v>
      </c>
      <c r="F207" s="151" t="s">
        <v>346</v>
      </c>
    </row>
    <row r="208" spans="1:6" x14ac:dyDescent="0.2">
      <c r="A208" s="150" t="s">
        <v>601</v>
      </c>
      <c r="B208" s="150" t="s">
        <v>615</v>
      </c>
      <c r="C208" s="151">
        <v>44000</v>
      </c>
      <c r="D208" s="151">
        <v>44000</v>
      </c>
      <c r="E208" s="151">
        <v>30000</v>
      </c>
      <c r="F208" s="151" t="s">
        <v>346</v>
      </c>
    </row>
    <row r="209" spans="1:6" x14ac:dyDescent="0.2">
      <c r="A209" s="150" t="s">
        <v>580</v>
      </c>
      <c r="B209" s="150" t="s">
        <v>616</v>
      </c>
      <c r="C209" s="151">
        <v>64576</v>
      </c>
      <c r="D209" s="151">
        <v>64576</v>
      </c>
      <c r="E209" s="151">
        <v>6289</v>
      </c>
      <c r="F209" s="151" t="s">
        <v>346</v>
      </c>
    </row>
    <row r="210" spans="1:6" x14ac:dyDescent="0.2">
      <c r="A210" s="150" t="s">
        <v>617</v>
      </c>
      <c r="B210" s="150" t="s">
        <v>618</v>
      </c>
      <c r="C210" s="151" t="s">
        <v>351</v>
      </c>
      <c r="D210" s="151" t="s">
        <v>351</v>
      </c>
      <c r="E210" s="151" t="s">
        <v>351</v>
      </c>
      <c r="F210" s="151" t="s">
        <v>351</v>
      </c>
    </row>
    <row r="211" spans="1:6" x14ac:dyDescent="0.2">
      <c r="A211" s="150" t="s">
        <v>619</v>
      </c>
      <c r="B211" s="150" t="s">
        <v>620</v>
      </c>
      <c r="C211" s="151">
        <v>6500</v>
      </c>
      <c r="D211" s="151" t="s">
        <v>351</v>
      </c>
      <c r="E211" s="151" t="s">
        <v>351</v>
      </c>
      <c r="F211" s="151" t="s">
        <v>351</v>
      </c>
    </row>
    <row r="212" spans="1:6" x14ac:dyDescent="0.2">
      <c r="A212" s="150" t="s">
        <v>585</v>
      </c>
      <c r="B212" s="150" t="s">
        <v>621</v>
      </c>
      <c r="C212" s="151">
        <v>21609</v>
      </c>
      <c r="D212" s="151">
        <v>21609</v>
      </c>
      <c r="E212" s="151">
        <v>7104</v>
      </c>
      <c r="F212" s="151" t="s">
        <v>346</v>
      </c>
    </row>
    <row r="213" spans="1:6" x14ac:dyDescent="0.2">
      <c r="A213" s="150" t="s">
        <v>317</v>
      </c>
      <c r="B213" s="150" t="s">
        <v>622</v>
      </c>
      <c r="C213" s="151">
        <v>144002</v>
      </c>
      <c r="D213" s="151">
        <v>142498</v>
      </c>
      <c r="E213" s="151">
        <v>50454</v>
      </c>
      <c r="F213" s="151" t="s">
        <v>346</v>
      </c>
    </row>
    <row r="214" spans="1:6" x14ac:dyDescent="0.2">
      <c r="A214" s="150" t="s">
        <v>623</v>
      </c>
      <c r="B214" s="150" t="s">
        <v>624</v>
      </c>
      <c r="C214" s="151">
        <v>119262</v>
      </c>
      <c r="D214" s="151">
        <v>108343</v>
      </c>
      <c r="E214" s="151">
        <v>5884</v>
      </c>
      <c r="F214" s="151">
        <v>46475</v>
      </c>
    </row>
    <row r="215" spans="1:6" x14ac:dyDescent="0.2">
      <c r="A215" s="150"/>
      <c r="B215" s="150" t="s">
        <v>647</v>
      </c>
      <c r="C215" s="151" t="s">
        <v>696</v>
      </c>
      <c r="D215" s="151" t="s">
        <v>697</v>
      </c>
      <c r="E215" s="151" t="s">
        <v>698</v>
      </c>
      <c r="F215" s="151" t="s">
        <v>85</v>
      </c>
    </row>
    <row r="216" spans="1:6" ht="10" customHeight="1" x14ac:dyDescent="0.2">
      <c r="A216" s="146" t="s">
        <v>625</v>
      </c>
      <c r="B216" s="146"/>
      <c r="C216" s="147"/>
      <c r="D216" s="147"/>
      <c r="E216" s="147"/>
      <c r="F216" s="147"/>
    </row>
    <row r="217" spans="1:6" x14ac:dyDescent="0.2">
      <c r="A217" s="150" t="s">
        <v>626</v>
      </c>
      <c r="B217" s="150" t="s">
        <v>627</v>
      </c>
      <c r="C217" s="151" t="s">
        <v>344</v>
      </c>
      <c r="D217" s="151">
        <v>12402</v>
      </c>
      <c r="E217" s="151">
        <v>2042</v>
      </c>
      <c r="F217" s="151" t="s">
        <v>346</v>
      </c>
    </row>
    <row r="218" spans="1:6" x14ac:dyDescent="0.2">
      <c r="A218" s="150" t="s">
        <v>626</v>
      </c>
      <c r="B218" s="150" t="s">
        <v>628</v>
      </c>
      <c r="C218" s="151" t="s">
        <v>344</v>
      </c>
      <c r="D218" s="151" t="s">
        <v>344</v>
      </c>
      <c r="E218" s="151" t="s">
        <v>344</v>
      </c>
      <c r="F218" s="151" t="s">
        <v>346</v>
      </c>
    </row>
    <row r="219" spans="1:6" x14ac:dyDescent="0.2">
      <c r="A219" s="150" t="s">
        <v>629</v>
      </c>
      <c r="B219" s="150" t="s">
        <v>630</v>
      </c>
      <c r="C219" s="151" t="s">
        <v>351</v>
      </c>
      <c r="D219" s="151" t="s">
        <v>344</v>
      </c>
      <c r="E219" s="151" t="s">
        <v>344</v>
      </c>
      <c r="F219" s="151" t="s">
        <v>346</v>
      </c>
    </row>
    <row r="220" spans="1:6" x14ac:dyDescent="0.2">
      <c r="A220" s="150" t="s">
        <v>626</v>
      </c>
      <c r="B220" s="150" t="s">
        <v>631</v>
      </c>
      <c r="C220" s="151">
        <v>393333</v>
      </c>
      <c r="D220" s="151" t="s">
        <v>344</v>
      </c>
      <c r="E220" s="151" t="s">
        <v>344</v>
      </c>
      <c r="F220" s="151" t="s">
        <v>346</v>
      </c>
    </row>
    <row r="221" spans="1:6" x14ac:dyDescent="0.2">
      <c r="A221" s="150"/>
      <c r="B221" s="150" t="s">
        <v>647</v>
      </c>
      <c r="C221" s="151" t="s">
        <v>699</v>
      </c>
      <c r="D221" s="151" t="s">
        <v>700</v>
      </c>
      <c r="E221" s="151" t="s">
        <v>701</v>
      </c>
      <c r="F221" s="151" t="s">
        <v>85</v>
      </c>
    </row>
    <row r="222" spans="1:6" ht="10" customHeight="1" x14ac:dyDescent="0.2">
      <c r="A222" s="146" t="s">
        <v>632</v>
      </c>
      <c r="B222" s="146"/>
      <c r="C222" s="147"/>
      <c r="D222" s="147"/>
      <c r="E222" s="147"/>
      <c r="F222" s="147"/>
    </row>
    <row r="223" spans="1:6" x14ac:dyDescent="0.2">
      <c r="A223" s="150" t="s">
        <v>633</v>
      </c>
      <c r="B223" s="150" t="s">
        <v>634</v>
      </c>
      <c r="C223" s="151">
        <v>158465</v>
      </c>
      <c r="D223" s="151">
        <v>131404</v>
      </c>
      <c r="E223" s="151">
        <v>48860</v>
      </c>
      <c r="F223" s="151" t="s">
        <v>346</v>
      </c>
    </row>
    <row r="224" spans="1:6" x14ac:dyDescent="0.2">
      <c r="A224" s="150" t="s">
        <v>633</v>
      </c>
      <c r="B224" s="150" t="s">
        <v>635</v>
      </c>
      <c r="C224" s="151">
        <v>419585</v>
      </c>
      <c r="D224" s="151" t="s">
        <v>344</v>
      </c>
      <c r="E224" s="151" t="s">
        <v>344</v>
      </c>
      <c r="F224" s="151" t="s">
        <v>346</v>
      </c>
    </row>
    <row r="225" spans="1:6" x14ac:dyDescent="0.2">
      <c r="A225" s="150" t="s">
        <v>636</v>
      </c>
      <c r="B225" s="150" t="s">
        <v>637</v>
      </c>
      <c r="C225" s="151" t="s">
        <v>351</v>
      </c>
      <c r="D225" s="151" t="s">
        <v>351</v>
      </c>
      <c r="E225" s="151" t="s">
        <v>351</v>
      </c>
      <c r="F225" s="151" t="s">
        <v>351</v>
      </c>
    </row>
    <row r="226" spans="1:6" x14ac:dyDescent="0.2">
      <c r="A226" s="150" t="s">
        <v>638</v>
      </c>
      <c r="B226" s="150" t="s">
        <v>639</v>
      </c>
      <c r="C226" s="151">
        <v>1500</v>
      </c>
      <c r="D226" s="151" t="s">
        <v>351</v>
      </c>
      <c r="E226" s="151" t="s">
        <v>351</v>
      </c>
      <c r="F226" s="151" t="s">
        <v>351</v>
      </c>
    </row>
    <row r="227" spans="1:6" x14ac:dyDescent="0.2">
      <c r="A227" s="150" t="s">
        <v>640</v>
      </c>
      <c r="B227" s="150" t="s">
        <v>641</v>
      </c>
      <c r="C227" s="151">
        <v>35003</v>
      </c>
      <c r="D227" s="151">
        <v>35003</v>
      </c>
      <c r="E227" s="151" t="s">
        <v>344</v>
      </c>
      <c r="F227" s="151" t="s">
        <v>346</v>
      </c>
    </row>
    <row r="228" spans="1:6" x14ac:dyDescent="0.2">
      <c r="A228" s="150" t="s">
        <v>640</v>
      </c>
      <c r="B228" s="150" t="s">
        <v>642</v>
      </c>
      <c r="C228" s="151">
        <v>60091</v>
      </c>
      <c r="D228" s="151">
        <v>60091</v>
      </c>
      <c r="E228" s="151">
        <v>5368</v>
      </c>
      <c r="F228" s="151" t="s">
        <v>346</v>
      </c>
    </row>
    <row r="229" spans="1:6" x14ac:dyDescent="0.2">
      <c r="A229" s="150" t="s">
        <v>643</v>
      </c>
      <c r="B229" s="150" t="s">
        <v>644</v>
      </c>
      <c r="C229" s="151">
        <v>12800</v>
      </c>
      <c r="D229" s="151">
        <v>12800</v>
      </c>
      <c r="E229" s="151" t="s">
        <v>344</v>
      </c>
      <c r="F229" s="151" t="s">
        <v>346</v>
      </c>
    </row>
    <row r="230" spans="1:6" x14ac:dyDescent="0.2">
      <c r="A230" s="150" t="s">
        <v>638</v>
      </c>
      <c r="B230" s="150" t="s">
        <v>645</v>
      </c>
      <c r="C230" s="151">
        <v>2500</v>
      </c>
      <c r="D230" s="151" t="s">
        <v>351</v>
      </c>
      <c r="E230" s="151" t="s">
        <v>351</v>
      </c>
      <c r="F230" s="151" t="s">
        <v>351</v>
      </c>
    </row>
    <row r="231" spans="1:6" x14ac:dyDescent="0.2">
      <c r="A231" s="150" t="s">
        <v>633</v>
      </c>
      <c r="B231" s="150" t="s">
        <v>646</v>
      </c>
      <c r="C231" s="151">
        <v>44892</v>
      </c>
      <c r="D231" s="151">
        <v>29618</v>
      </c>
      <c r="E231" s="151">
        <v>6557</v>
      </c>
      <c r="F231" s="151">
        <v>61064</v>
      </c>
    </row>
    <row r="232" spans="1:6" x14ac:dyDescent="0.2">
      <c r="A232" s="150"/>
      <c r="B232" s="150" t="s">
        <v>647</v>
      </c>
      <c r="C232" s="151" t="s">
        <v>702</v>
      </c>
      <c r="D232" s="151" t="s">
        <v>703</v>
      </c>
      <c r="E232" s="151" t="s">
        <v>704</v>
      </c>
      <c r="F232" s="151" t="s">
        <v>705</v>
      </c>
    </row>
    <row r="233" spans="1:6" ht="14" customHeight="1" x14ac:dyDescent="0.25">
      <c r="A233" s="154" t="s">
        <v>710</v>
      </c>
    </row>
  </sheetData>
  <pageMargins left="0.7" right="0.7" top="0.75" bottom="0.75" header="0.3" footer="0.3"/>
  <pageSetup paperSize="9" orientation="portrait" r:id="rId1"/>
  <drawing r:id="rId2"/>
  <tableParts count="1">
    <tablePart r:id="rId3"/>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4020B-8A24-4722-B57A-9B498F0BE5E8}">
  <dimension ref="A1:D25"/>
  <sheetViews>
    <sheetView showGridLines="0" workbookViewId="0"/>
  </sheetViews>
  <sheetFormatPr defaultRowHeight="10" x14ac:dyDescent="0.2"/>
  <cols>
    <col min="1" max="1" width="21.77734375" customWidth="1"/>
    <col min="2" max="2" width="18.77734375" customWidth="1"/>
    <col min="3" max="3" width="18.44140625" customWidth="1"/>
    <col min="4" max="4" width="19" customWidth="1"/>
  </cols>
  <sheetData>
    <row r="1" spans="1:4" ht="11.5" x14ac:dyDescent="0.2">
      <c r="A1" s="2" t="s">
        <v>714</v>
      </c>
      <c r="B1" s="19"/>
      <c r="C1" s="34"/>
    </row>
    <row r="2" spans="1:4" ht="16" customHeight="1" x14ac:dyDescent="0.2">
      <c r="A2" s="3" t="s">
        <v>715</v>
      </c>
      <c r="B2" s="19"/>
      <c r="C2" s="34"/>
    </row>
    <row r="3" spans="1:4" ht="11" thickBot="1" x14ac:dyDescent="0.3">
      <c r="A3" s="137" t="s">
        <v>308</v>
      </c>
      <c r="B3" s="137" t="s">
        <v>304</v>
      </c>
      <c r="C3" s="143" t="s">
        <v>8</v>
      </c>
      <c r="D3" s="144" t="s">
        <v>339</v>
      </c>
    </row>
    <row r="4" spans="1:4" x14ac:dyDescent="0.2">
      <c r="A4" s="142" t="s">
        <v>309</v>
      </c>
      <c r="B4" s="140">
        <v>56767</v>
      </c>
      <c r="C4" s="140">
        <v>15</v>
      </c>
      <c r="D4" s="140">
        <v>21</v>
      </c>
    </row>
    <row r="5" spans="1:4" x14ac:dyDescent="0.2">
      <c r="A5" s="142" t="s">
        <v>311</v>
      </c>
      <c r="B5" s="141">
        <v>6766</v>
      </c>
      <c r="C5" s="141">
        <v>6</v>
      </c>
      <c r="D5" s="141">
        <v>7</v>
      </c>
    </row>
    <row r="6" spans="1:4" x14ac:dyDescent="0.2">
      <c r="A6" s="142" t="s">
        <v>321</v>
      </c>
      <c r="B6" s="141">
        <v>23198</v>
      </c>
      <c r="C6" s="141">
        <v>8</v>
      </c>
      <c r="D6" s="141">
        <v>9</v>
      </c>
    </row>
    <row r="7" spans="1:4" x14ac:dyDescent="0.2">
      <c r="A7" s="142" t="s">
        <v>322</v>
      </c>
      <c r="B7" s="141">
        <v>53909</v>
      </c>
      <c r="C7" s="141">
        <v>11</v>
      </c>
      <c r="D7" s="141">
        <v>15</v>
      </c>
    </row>
    <row r="8" spans="1:4" x14ac:dyDescent="0.2">
      <c r="A8" s="142" t="s">
        <v>323</v>
      </c>
      <c r="B8" s="141">
        <v>30165</v>
      </c>
      <c r="C8" s="141">
        <v>9</v>
      </c>
      <c r="D8" s="141">
        <v>9</v>
      </c>
    </row>
    <row r="9" spans="1:4" x14ac:dyDescent="0.2">
      <c r="A9" s="142" t="s">
        <v>324</v>
      </c>
      <c r="B9" s="141">
        <v>7366</v>
      </c>
      <c r="C9" s="141">
        <v>4</v>
      </c>
      <c r="D9" s="141">
        <v>4</v>
      </c>
    </row>
    <row r="10" spans="1:4" x14ac:dyDescent="0.2">
      <c r="A10" s="142" t="s">
        <v>325</v>
      </c>
      <c r="B10" s="141">
        <v>14555</v>
      </c>
      <c r="C10" s="141">
        <v>9</v>
      </c>
      <c r="D10" s="141">
        <v>9</v>
      </c>
    </row>
    <row r="11" spans="1:4" x14ac:dyDescent="0.2">
      <c r="A11" s="142" t="s">
        <v>326</v>
      </c>
      <c r="B11" s="141">
        <v>8582</v>
      </c>
      <c r="C11" s="141">
        <v>7</v>
      </c>
      <c r="D11" s="141">
        <v>8</v>
      </c>
    </row>
    <row r="12" spans="1:4" x14ac:dyDescent="0.2">
      <c r="A12" s="142" t="s">
        <v>327</v>
      </c>
      <c r="B12" s="141">
        <v>13803</v>
      </c>
      <c r="C12" s="141">
        <v>3</v>
      </c>
      <c r="D12" s="141">
        <v>3</v>
      </c>
    </row>
    <row r="13" spans="1:4" x14ac:dyDescent="0.2">
      <c r="A13" s="142" t="s">
        <v>328</v>
      </c>
      <c r="B13" s="141">
        <v>77603</v>
      </c>
      <c r="C13" s="141">
        <v>33</v>
      </c>
      <c r="D13" s="141">
        <v>37</v>
      </c>
    </row>
    <row r="14" spans="1:4" x14ac:dyDescent="0.2">
      <c r="A14" s="142" t="s">
        <v>329</v>
      </c>
      <c r="B14" s="141">
        <v>6857</v>
      </c>
      <c r="C14" s="141">
        <v>5</v>
      </c>
      <c r="D14" s="141">
        <v>6</v>
      </c>
    </row>
    <row r="15" spans="1:4" x14ac:dyDescent="0.2">
      <c r="A15" s="142" t="s">
        <v>316</v>
      </c>
      <c r="B15" s="141">
        <v>41322</v>
      </c>
      <c r="C15" s="141">
        <v>24</v>
      </c>
      <c r="D15" s="141">
        <v>32</v>
      </c>
    </row>
    <row r="16" spans="1:4" x14ac:dyDescent="0.2">
      <c r="A16" s="142" t="s">
        <v>330</v>
      </c>
      <c r="B16" s="141">
        <v>11568</v>
      </c>
      <c r="C16" s="141">
        <v>6</v>
      </c>
      <c r="D16" s="141">
        <v>7</v>
      </c>
    </row>
    <row r="17" spans="1:4" x14ac:dyDescent="0.2">
      <c r="A17" s="142" t="s">
        <v>331</v>
      </c>
      <c r="B17" s="141">
        <v>12180</v>
      </c>
      <c r="C17" s="141">
        <v>7</v>
      </c>
      <c r="D17" s="141">
        <v>10</v>
      </c>
    </row>
    <row r="18" spans="1:4" x14ac:dyDescent="0.2">
      <c r="A18" s="142" t="s">
        <v>332</v>
      </c>
      <c r="B18" s="141">
        <v>12446</v>
      </c>
      <c r="C18" s="141">
        <v>8</v>
      </c>
      <c r="D18" s="141">
        <v>11</v>
      </c>
    </row>
    <row r="19" spans="1:4" x14ac:dyDescent="0.2">
      <c r="A19" s="142" t="s">
        <v>333</v>
      </c>
      <c r="B19" s="141">
        <v>5673</v>
      </c>
      <c r="C19" s="141">
        <v>6</v>
      </c>
      <c r="D19" s="141">
        <v>11</v>
      </c>
    </row>
    <row r="20" spans="1:4" x14ac:dyDescent="0.2">
      <c r="A20" s="142" t="s">
        <v>334</v>
      </c>
      <c r="B20" s="141">
        <v>12898</v>
      </c>
      <c r="C20" s="141">
        <v>10</v>
      </c>
      <c r="D20" s="141">
        <v>11</v>
      </c>
    </row>
    <row r="21" spans="1:4" x14ac:dyDescent="0.2">
      <c r="A21" s="142" t="s">
        <v>335</v>
      </c>
      <c r="B21" s="141">
        <v>18300</v>
      </c>
      <c r="C21" s="141">
        <v>6</v>
      </c>
      <c r="D21" s="141">
        <v>8</v>
      </c>
    </row>
    <row r="22" spans="1:4" x14ac:dyDescent="0.2">
      <c r="A22" s="142" t="s">
        <v>336</v>
      </c>
      <c r="B22" s="141" t="s">
        <v>338</v>
      </c>
      <c r="C22" s="141" t="s">
        <v>338</v>
      </c>
      <c r="D22" s="141" t="s">
        <v>338</v>
      </c>
    </row>
    <row r="23" spans="1:4" x14ac:dyDescent="0.2">
      <c r="A23" s="142" t="s">
        <v>318</v>
      </c>
      <c r="B23" s="141">
        <v>14669</v>
      </c>
      <c r="C23" s="141">
        <v>4</v>
      </c>
      <c r="D23" s="141">
        <v>5</v>
      </c>
    </row>
    <row r="24" spans="1:4" x14ac:dyDescent="0.2">
      <c r="A24" s="142" t="s">
        <v>337</v>
      </c>
      <c r="B24" s="141" t="s">
        <v>338</v>
      </c>
      <c r="C24" s="141" t="s">
        <v>338</v>
      </c>
      <c r="D24" s="141" t="s">
        <v>338</v>
      </c>
    </row>
    <row r="25" spans="1:4" ht="16" customHeight="1" x14ac:dyDescent="0.25">
      <c r="A25" s="145" t="s">
        <v>340</v>
      </c>
    </row>
  </sheetData>
  <pageMargins left="0.7" right="0.7" top="0.75" bottom="0.75" header="0.3" footer="0.3"/>
  <tableParts count="1">
    <tablePart r:id="rId1"/>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F0EC2-AD3B-47FE-ACF1-44C8BDE91E57}">
  <dimension ref="A1:D6"/>
  <sheetViews>
    <sheetView showGridLines="0" workbookViewId="0"/>
  </sheetViews>
  <sheetFormatPr defaultRowHeight="10" x14ac:dyDescent="0.2"/>
  <cols>
    <col min="1" max="1" width="31.5546875" customWidth="1"/>
    <col min="2" max="2" width="22.33203125" customWidth="1"/>
    <col min="3" max="3" width="15.88671875" customWidth="1"/>
    <col min="4" max="4" width="19.77734375" style="48" customWidth="1"/>
  </cols>
  <sheetData>
    <row r="1" spans="1:4" ht="11.5" x14ac:dyDescent="0.2">
      <c r="A1" s="2" t="s">
        <v>319</v>
      </c>
    </row>
    <row r="2" spans="1:4" ht="16.5" customHeight="1" x14ac:dyDescent="0.2">
      <c r="A2" s="3" t="s">
        <v>320</v>
      </c>
    </row>
    <row r="3" spans="1:4" ht="10.5" x14ac:dyDescent="0.25">
      <c r="A3" s="138" t="s">
        <v>303</v>
      </c>
      <c r="B3" s="138" t="s">
        <v>308</v>
      </c>
      <c r="C3" s="138" t="s">
        <v>302</v>
      </c>
      <c r="D3" s="139" t="s">
        <v>304</v>
      </c>
    </row>
    <row r="4" spans="1:4" x14ac:dyDescent="0.2">
      <c r="A4" t="s">
        <v>313</v>
      </c>
      <c r="B4" t="s">
        <v>311</v>
      </c>
      <c r="C4" t="s">
        <v>314</v>
      </c>
      <c r="D4" s="48">
        <v>395209</v>
      </c>
    </row>
    <row r="5" spans="1:4" x14ac:dyDescent="0.2">
      <c r="A5" t="s">
        <v>315</v>
      </c>
      <c r="B5" t="s">
        <v>316</v>
      </c>
      <c r="C5" t="s">
        <v>317</v>
      </c>
      <c r="D5" s="48">
        <v>592000</v>
      </c>
    </row>
    <row r="6" spans="1:4" ht="14.5" customHeight="1" x14ac:dyDescent="0.2">
      <c r="A6" s="70" t="s">
        <v>149</v>
      </c>
    </row>
  </sheetData>
  <hyperlinks>
    <hyperlink ref="A6" location="Innehåll!A1" display="Tillbaka till innehållsförteckning" xr:uid="{F002E27A-D5EA-410A-A2EF-A22A221D952D}"/>
  </hyperlink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08BBF-6C08-4C83-8521-36C4775CA9A3}">
  <dimension ref="A1:R28"/>
  <sheetViews>
    <sheetView showGridLines="0" workbookViewId="0"/>
  </sheetViews>
  <sheetFormatPr defaultRowHeight="10" x14ac:dyDescent="0.2"/>
  <cols>
    <col min="1" max="1" width="41.109375" customWidth="1"/>
    <col min="2" max="10" width="12.33203125" customWidth="1"/>
  </cols>
  <sheetData>
    <row r="1" spans="1:18" ht="11.5" x14ac:dyDescent="0.25">
      <c r="A1" s="2" t="s">
        <v>237</v>
      </c>
      <c r="B1" s="19"/>
      <c r="C1" s="19"/>
      <c r="D1" s="19"/>
      <c r="E1" s="19"/>
      <c r="F1" s="19"/>
      <c r="G1" s="19"/>
      <c r="H1" s="19"/>
      <c r="I1" s="19"/>
      <c r="J1" s="19"/>
      <c r="K1" s="45"/>
      <c r="L1" s="46"/>
    </row>
    <row r="2" spans="1:18" ht="18" customHeight="1" x14ac:dyDescent="0.25">
      <c r="A2" s="3" t="s">
        <v>238</v>
      </c>
      <c r="B2" s="19"/>
      <c r="C2" s="19"/>
      <c r="D2" s="19"/>
      <c r="E2" s="19"/>
      <c r="F2" s="19"/>
      <c r="G2" s="19"/>
      <c r="H2" s="19"/>
      <c r="I2" s="19"/>
      <c r="J2" s="19"/>
      <c r="K2" s="45"/>
    </row>
    <row r="3" spans="1:18" s="27" customFormat="1" ht="20" x14ac:dyDescent="0.2">
      <c r="A3" s="26" t="s">
        <v>9</v>
      </c>
      <c r="B3" s="35" t="s">
        <v>38</v>
      </c>
      <c r="C3" s="35" t="s">
        <v>39</v>
      </c>
      <c r="D3" s="35" t="s">
        <v>40</v>
      </c>
      <c r="E3" s="35" t="s">
        <v>41</v>
      </c>
      <c r="F3" s="35" t="s">
        <v>42</v>
      </c>
      <c r="G3" s="35" t="s">
        <v>43</v>
      </c>
      <c r="H3" s="35" t="s">
        <v>44</v>
      </c>
      <c r="I3" s="35" t="s">
        <v>255</v>
      </c>
      <c r="J3" s="35" t="s">
        <v>14</v>
      </c>
    </row>
    <row r="4" spans="1:18" x14ac:dyDescent="0.2">
      <c r="A4" s="19" t="s">
        <v>0</v>
      </c>
      <c r="B4" s="19">
        <v>23</v>
      </c>
      <c r="C4" s="19">
        <v>0</v>
      </c>
      <c r="D4" s="19">
        <v>0</v>
      </c>
      <c r="E4" s="19">
        <v>8</v>
      </c>
      <c r="F4" s="19">
        <v>0</v>
      </c>
      <c r="G4" s="19">
        <v>0</v>
      </c>
      <c r="H4" s="19">
        <v>0</v>
      </c>
      <c r="I4" s="19">
        <v>0</v>
      </c>
      <c r="J4" s="19">
        <v>31</v>
      </c>
      <c r="K4" s="19"/>
    </row>
    <row r="5" spans="1:18" x14ac:dyDescent="0.2">
      <c r="A5" s="19" t="s">
        <v>10</v>
      </c>
      <c r="B5" s="19">
        <v>7</v>
      </c>
      <c r="C5" s="19">
        <v>0</v>
      </c>
      <c r="D5" s="19">
        <v>0</v>
      </c>
      <c r="E5" s="19">
        <v>5</v>
      </c>
      <c r="F5" s="19">
        <v>1</v>
      </c>
      <c r="G5" s="19">
        <v>0</v>
      </c>
      <c r="H5" s="19">
        <v>1</v>
      </c>
      <c r="I5" s="19">
        <v>0</v>
      </c>
      <c r="J5" s="19">
        <v>14</v>
      </c>
      <c r="K5" s="19"/>
    </row>
    <row r="6" spans="1:18" x14ac:dyDescent="0.2">
      <c r="A6" s="19" t="s">
        <v>11</v>
      </c>
      <c r="B6" s="19">
        <v>0</v>
      </c>
      <c r="C6" s="19">
        <v>14</v>
      </c>
      <c r="D6" s="19">
        <v>1</v>
      </c>
      <c r="E6" s="19">
        <v>15</v>
      </c>
      <c r="F6" s="19">
        <v>3</v>
      </c>
      <c r="G6" s="19">
        <v>0</v>
      </c>
      <c r="H6" s="19">
        <v>5</v>
      </c>
      <c r="I6" s="19">
        <v>2</v>
      </c>
      <c r="J6" s="19">
        <v>40</v>
      </c>
      <c r="K6" s="19"/>
    </row>
    <row r="7" spans="1:18" x14ac:dyDescent="0.2">
      <c r="A7" s="19" t="s">
        <v>12</v>
      </c>
      <c r="B7" s="19">
        <v>0</v>
      </c>
      <c r="C7" s="19">
        <v>0</v>
      </c>
      <c r="D7" s="19">
        <v>73</v>
      </c>
      <c r="E7" s="19">
        <v>3</v>
      </c>
      <c r="F7" s="19">
        <v>4</v>
      </c>
      <c r="G7" s="19">
        <v>1</v>
      </c>
      <c r="H7" s="19">
        <v>1</v>
      </c>
      <c r="I7" s="19">
        <v>1</v>
      </c>
      <c r="J7" s="19">
        <v>83</v>
      </c>
      <c r="K7" s="19"/>
      <c r="L7" s="21"/>
    </row>
    <row r="8" spans="1:18" x14ac:dyDescent="0.2">
      <c r="A8" s="19" t="s">
        <v>35</v>
      </c>
      <c r="B8" s="19">
        <v>0</v>
      </c>
      <c r="C8" s="19">
        <v>1</v>
      </c>
      <c r="D8" s="19">
        <v>0</v>
      </c>
      <c r="E8" s="19">
        <v>13</v>
      </c>
      <c r="F8" s="19">
        <v>1</v>
      </c>
      <c r="G8" s="19">
        <v>0</v>
      </c>
      <c r="H8" s="19">
        <v>0</v>
      </c>
      <c r="I8" s="19">
        <v>0</v>
      </c>
      <c r="J8" s="19">
        <v>15</v>
      </c>
      <c r="K8" s="19"/>
    </row>
    <row r="9" spans="1:18" x14ac:dyDescent="0.2">
      <c r="A9" s="19" t="s">
        <v>34</v>
      </c>
      <c r="B9" s="19">
        <v>0</v>
      </c>
      <c r="C9" s="19">
        <v>0</v>
      </c>
      <c r="D9" s="19">
        <v>2</v>
      </c>
      <c r="E9" s="19">
        <v>33</v>
      </c>
      <c r="F9" s="19">
        <v>104</v>
      </c>
      <c r="G9" s="19">
        <v>1</v>
      </c>
      <c r="H9" s="19">
        <v>25</v>
      </c>
      <c r="I9" s="19">
        <v>2</v>
      </c>
      <c r="J9" s="19">
        <v>167</v>
      </c>
      <c r="K9" s="19"/>
    </row>
    <row r="10" spans="1:18" s="25" customFormat="1" ht="10.5" x14ac:dyDescent="0.25">
      <c r="A10" s="131" t="s">
        <v>14</v>
      </c>
      <c r="B10" s="4">
        <v>30</v>
      </c>
      <c r="C10" s="4">
        <v>15</v>
      </c>
      <c r="D10" s="4">
        <v>76</v>
      </c>
      <c r="E10" s="4">
        <v>77</v>
      </c>
      <c r="F10" s="4">
        <v>113</v>
      </c>
      <c r="G10" s="4">
        <v>2</v>
      </c>
      <c r="H10" s="4">
        <v>32</v>
      </c>
      <c r="I10" s="4">
        <v>5</v>
      </c>
      <c r="J10" s="4">
        <v>350</v>
      </c>
      <c r="K10" s="19"/>
    </row>
    <row r="11" spans="1:18" ht="14" customHeight="1" x14ac:dyDescent="0.2">
      <c r="A11" s="70" t="s">
        <v>149</v>
      </c>
    </row>
    <row r="13" spans="1:18" x14ac:dyDescent="0.2">
      <c r="B13" s="1"/>
      <c r="C13" s="1"/>
      <c r="D13" s="1"/>
      <c r="E13" s="1"/>
      <c r="F13" s="1"/>
      <c r="G13" s="1"/>
      <c r="H13" s="1"/>
      <c r="I13" s="1"/>
      <c r="J13" s="1"/>
      <c r="K13" s="1"/>
      <c r="L13" s="1"/>
      <c r="M13" s="1"/>
      <c r="N13" s="1"/>
      <c r="O13" s="1"/>
      <c r="P13" s="1"/>
      <c r="Q13" s="1"/>
      <c r="R13" s="1"/>
    </row>
    <row r="14" spans="1:18" ht="10.5" x14ac:dyDescent="0.2">
      <c r="B14" s="54"/>
      <c r="C14" s="54"/>
      <c r="D14" s="54"/>
      <c r="E14" s="54"/>
      <c r="F14" s="54"/>
      <c r="G14" s="54"/>
      <c r="H14" s="54"/>
      <c r="I14" s="54"/>
      <c r="J14" s="54"/>
      <c r="K14" s="54"/>
      <c r="L14" s="1"/>
      <c r="M14" s="1"/>
      <c r="N14" s="1"/>
      <c r="O14" s="1"/>
      <c r="P14" s="1"/>
      <c r="Q14" s="1"/>
      <c r="R14" s="1"/>
    </row>
    <row r="15" spans="1:18" ht="10.5" x14ac:dyDescent="0.2">
      <c r="A15" s="1"/>
      <c r="B15" s="54"/>
      <c r="C15" s="106"/>
      <c r="D15" s="106"/>
      <c r="E15" s="106"/>
      <c r="F15" s="106"/>
      <c r="G15" s="106"/>
      <c r="H15" s="54"/>
      <c r="I15" s="54"/>
      <c r="J15" s="54"/>
      <c r="K15" s="54"/>
      <c r="L15" s="54"/>
      <c r="M15" s="54"/>
      <c r="N15" s="54"/>
      <c r="O15" s="54"/>
      <c r="P15" s="54"/>
      <c r="Q15" s="54"/>
      <c r="R15" s="1"/>
    </row>
    <row r="16" spans="1:18" ht="10.5" x14ac:dyDescent="0.2">
      <c r="A16" s="1"/>
      <c r="B16" s="54"/>
      <c r="C16" s="106"/>
      <c r="D16" s="106"/>
      <c r="E16" s="106"/>
      <c r="F16" s="106"/>
      <c r="G16" s="106"/>
      <c r="H16" s="54"/>
      <c r="I16" s="106"/>
      <c r="J16" s="106"/>
      <c r="K16" s="106"/>
      <c r="L16" s="106"/>
      <c r="M16" s="106"/>
      <c r="N16" s="106"/>
      <c r="O16" s="106"/>
      <c r="P16" s="106"/>
      <c r="Q16" s="106"/>
      <c r="R16" s="1"/>
    </row>
    <row r="17" spans="1:18" ht="10.5" x14ac:dyDescent="0.2">
      <c r="A17" s="54"/>
      <c r="B17" s="54"/>
      <c r="C17" s="54"/>
      <c r="D17" s="54"/>
      <c r="E17" s="54"/>
      <c r="F17" s="54"/>
      <c r="G17" s="54"/>
      <c r="H17" s="54"/>
      <c r="I17" s="54"/>
      <c r="J17" s="54"/>
      <c r="K17" s="106"/>
      <c r="L17" s="106"/>
      <c r="M17" s="106"/>
      <c r="N17" s="106"/>
      <c r="O17" s="106"/>
      <c r="P17" s="106"/>
      <c r="Q17" s="106"/>
      <c r="R17" s="1"/>
    </row>
    <row r="18" spans="1:18" ht="10.5" x14ac:dyDescent="0.2">
      <c r="A18" s="54"/>
      <c r="B18" s="106"/>
      <c r="C18" s="106"/>
      <c r="D18" s="106"/>
      <c r="E18" s="106"/>
      <c r="F18" s="106"/>
      <c r="G18" s="106"/>
      <c r="H18" s="106"/>
      <c r="I18" s="106"/>
      <c r="J18" s="106"/>
      <c r="K18" s="106"/>
      <c r="L18" s="106"/>
      <c r="M18" s="106"/>
      <c r="N18" s="106"/>
      <c r="O18" s="106"/>
      <c r="P18" s="106"/>
      <c r="Q18" s="106"/>
      <c r="R18" s="1"/>
    </row>
    <row r="19" spans="1:18" ht="10.5" x14ac:dyDescent="0.2">
      <c r="A19" s="54"/>
      <c r="B19" s="106"/>
      <c r="C19" s="106"/>
      <c r="D19" s="106"/>
      <c r="E19" s="106"/>
      <c r="F19" s="106"/>
      <c r="G19" s="106"/>
      <c r="H19" s="106"/>
      <c r="I19" s="106"/>
      <c r="J19" s="106"/>
      <c r="K19" s="106"/>
      <c r="L19" s="106"/>
      <c r="M19" s="106"/>
      <c r="N19" s="106"/>
      <c r="O19" s="106"/>
      <c r="P19" s="106"/>
      <c r="Q19" s="106"/>
      <c r="R19" s="1"/>
    </row>
    <row r="20" spans="1:18" ht="10.5" x14ac:dyDescent="0.2">
      <c r="A20" s="54"/>
      <c r="B20" s="106"/>
      <c r="C20" s="106"/>
      <c r="D20" s="106"/>
      <c r="E20" s="106"/>
      <c r="F20" s="106"/>
      <c r="G20" s="106"/>
      <c r="H20" s="106"/>
      <c r="I20" s="106"/>
      <c r="J20" s="106"/>
      <c r="K20" s="106"/>
      <c r="L20" s="106"/>
      <c r="M20" s="106"/>
      <c r="N20" s="106"/>
      <c r="O20" s="106"/>
      <c r="P20" s="106"/>
      <c r="Q20" s="106"/>
      <c r="R20" s="1"/>
    </row>
    <row r="21" spans="1:18" ht="10.5" x14ac:dyDescent="0.2">
      <c r="A21" s="54"/>
      <c r="B21" s="106"/>
      <c r="C21" s="106"/>
      <c r="D21" s="106"/>
      <c r="E21" s="106"/>
      <c r="F21" s="106"/>
      <c r="G21" s="106"/>
      <c r="H21" s="106"/>
      <c r="I21" s="106"/>
      <c r="J21" s="106"/>
      <c r="K21" s="106"/>
      <c r="L21" s="106"/>
      <c r="M21" s="106"/>
      <c r="N21" s="106"/>
      <c r="O21" s="106"/>
      <c r="P21" s="106"/>
      <c r="Q21" s="106"/>
      <c r="R21" s="1"/>
    </row>
    <row r="22" spans="1:18" ht="10.5" x14ac:dyDescent="0.2">
      <c r="A22" s="54"/>
      <c r="B22" s="106"/>
      <c r="C22" s="106"/>
      <c r="D22" s="106"/>
      <c r="E22" s="106"/>
      <c r="F22" s="106"/>
      <c r="G22" s="106"/>
      <c r="H22" s="106"/>
      <c r="I22" s="106"/>
      <c r="J22" s="106"/>
      <c r="K22" s="1"/>
      <c r="L22" s="1"/>
      <c r="M22" s="1"/>
      <c r="N22" s="1"/>
      <c r="O22" s="1"/>
      <c r="P22" s="1"/>
      <c r="Q22" s="1"/>
      <c r="R22" s="1"/>
    </row>
    <row r="23" spans="1:18" ht="10.5" x14ac:dyDescent="0.2">
      <c r="A23" s="54"/>
      <c r="B23" s="106"/>
      <c r="C23" s="106"/>
      <c r="D23" s="106"/>
      <c r="E23" s="106"/>
      <c r="F23" s="106"/>
      <c r="G23" s="106"/>
      <c r="H23" s="106"/>
      <c r="I23" s="106"/>
      <c r="J23" s="106"/>
      <c r="K23" s="54"/>
      <c r="L23" s="54"/>
      <c r="M23" s="54"/>
      <c r="N23" s="54"/>
      <c r="O23" s="54"/>
      <c r="P23" s="54"/>
      <c r="Q23" s="54"/>
      <c r="R23" s="1"/>
    </row>
    <row r="24" spans="1:18" ht="10.5" x14ac:dyDescent="0.2">
      <c r="A24" s="54"/>
      <c r="B24" s="54"/>
      <c r="C24" s="54"/>
      <c r="D24" s="54"/>
      <c r="E24" s="54"/>
      <c r="F24" s="54"/>
      <c r="G24" s="54"/>
      <c r="H24" s="54"/>
      <c r="I24" s="54"/>
      <c r="J24" s="54"/>
      <c r="K24" s="1"/>
      <c r="L24" s="1"/>
      <c r="M24" s="1"/>
      <c r="N24" s="1"/>
      <c r="O24" s="1"/>
      <c r="P24" s="1"/>
      <c r="Q24" s="1"/>
      <c r="R24" s="1"/>
    </row>
    <row r="25" spans="1:18" x14ac:dyDescent="0.2">
      <c r="A25" s="1"/>
      <c r="B25" s="1"/>
      <c r="C25" s="1"/>
      <c r="D25" s="1"/>
      <c r="E25" s="1"/>
      <c r="F25" s="1"/>
      <c r="G25" s="1"/>
      <c r="H25" s="1"/>
      <c r="I25" s="1"/>
      <c r="J25" s="1"/>
      <c r="K25" s="1"/>
      <c r="L25" s="1"/>
      <c r="M25" s="1"/>
      <c r="N25" s="1"/>
      <c r="O25" s="1"/>
      <c r="P25" s="1"/>
      <c r="Q25" s="1"/>
      <c r="R25" s="1"/>
    </row>
    <row r="26" spans="1:18" x14ac:dyDescent="0.2">
      <c r="A26" s="1"/>
      <c r="B26" s="1"/>
      <c r="C26" s="1"/>
      <c r="D26" s="1"/>
      <c r="E26" s="1"/>
      <c r="F26" s="1"/>
      <c r="G26" s="1"/>
      <c r="H26" s="1"/>
      <c r="I26" s="1"/>
      <c r="J26" s="1"/>
      <c r="K26" s="1"/>
      <c r="L26" s="1"/>
      <c r="M26" s="1"/>
      <c r="N26" s="1"/>
      <c r="O26" s="1"/>
      <c r="P26" s="1"/>
      <c r="Q26" s="1"/>
      <c r="R26" s="1"/>
    </row>
    <row r="27" spans="1:18" x14ac:dyDescent="0.2">
      <c r="A27" s="1"/>
      <c r="B27" s="1"/>
      <c r="C27" s="1"/>
      <c r="D27" s="1"/>
      <c r="E27" s="1"/>
      <c r="F27" s="1"/>
      <c r="G27" s="1"/>
      <c r="H27" s="1"/>
      <c r="I27" s="1"/>
      <c r="J27" s="1"/>
    </row>
    <row r="28" spans="1:18" x14ac:dyDescent="0.2">
      <c r="A28" s="1"/>
      <c r="B28" s="1"/>
      <c r="C28" s="1"/>
      <c r="D28" s="1"/>
      <c r="E28" s="1"/>
      <c r="F28" s="1"/>
      <c r="G28" s="1"/>
      <c r="H28" s="1"/>
      <c r="I28" s="1"/>
      <c r="J28" s="1"/>
    </row>
  </sheetData>
  <hyperlinks>
    <hyperlink ref="A11" location="Innehåll!A1" display="Tillbaka till innehållsförteckning" xr:uid="{4448118E-17C5-45A1-BDC4-550D796BFF07}"/>
  </hyperlinks>
  <pageMargins left="0.7" right="0.7" top="0.75" bottom="0.75" header="0.3" footer="0.3"/>
  <pageSetup paperSize="9"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E8657-6BC0-4C40-813B-7917EBDECD45}">
  <dimension ref="A1:O21"/>
  <sheetViews>
    <sheetView showGridLines="0" workbookViewId="0"/>
  </sheetViews>
  <sheetFormatPr defaultRowHeight="10" x14ac:dyDescent="0.2"/>
  <cols>
    <col min="1" max="1" width="34.77734375" customWidth="1"/>
    <col min="2" max="9" width="15" customWidth="1"/>
    <col min="10" max="15" width="13.77734375" customWidth="1"/>
  </cols>
  <sheetData>
    <row r="1" spans="1:15" ht="11.5" x14ac:dyDescent="0.25">
      <c r="A1" s="57" t="s">
        <v>201</v>
      </c>
      <c r="B1" s="19"/>
      <c r="C1" s="19"/>
      <c r="D1" s="19"/>
      <c r="E1" s="19"/>
      <c r="F1" s="19"/>
      <c r="G1" s="19"/>
      <c r="H1" s="19"/>
      <c r="I1" s="19"/>
      <c r="J1" s="44"/>
      <c r="K1" s="19"/>
      <c r="L1" s="19"/>
      <c r="M1" s="19"/>
      <c r="N1" s="19"/>
      <c r="O1" s="19"/>
    </row>
    <row r="2" spans="1:15" ht="22.5" customHeight="1" x14ac:dyDescent="0.2">
      <c r="A2" s="58" t="s">
        <v>202</v>
      </c>
      <c r="B2" s="19"/>
      <c r="C2" s="19"/>
      <c r="D2" s="19"/>
      <c r="E2" s="19"/>
      <c r="F2" s="19"/>
      <c r="G2" s="19"/>
      <c r="H2" s="19"/>
      <c r="I2" s="19"/>
      <c r="J2" s="19"/>
      <c r="K2" s="19"/>
      <c r="L2" s="19"/>
      <c r="M2" s="19"/>
      <c r="N2" s="19"/>
      <c r="O2" s="19"/>
    </row>
    <row r="3" spans="1:15" s="28" customFormat="1" ht="30" x14ac:dyDescent="0.2">
      <c r="A3" s="28" t="s">
        <v>49</v>
      </c>
      <c r="B3" s="28" t="s">
        <v>0</v>
      </c>
      <c r="C3" s="28" t="s">
        <v>10</v>
      </c>
      <c r="D3" s="28" t="s">
        <v>11</v>
      </c>
      <c r="E3" s="28" t="s">
        <v>12</v>
      </c>
      <c r="F3" s="28" t="s">
        <v>35</v>
      </c>
      <c r="G3" s="40" t="s">
        <v>34</v>
      </c>
      <c r="H3" s="28" t="s">
        <v>37</v>
      </c>
      <c r="I3" s="28" t="s">
        <v>64</v>
      </c>
    </row>
    <row r="4" spans="1:15" x14ac:dyDescent="0.2">
      <c r="A4" s="19" t="s">
        <v>50</v>
      </c>
      <c r="B4" s="19">
        <v>5</v>
      </c>
      <c r="C4" s="19">
        <v>0</v>
      </c>
      <c r="D4" s="19">
        <v>4</v>
      </c>
      <c r="E4" s="19">
        <v>8</v>
      </c>
      <c r="F4" s="19">
        <v>1</v>
      </c>
      <c r="G4" s="42">
        <v>8</v>
      </c>
      <c r="H4" s="19">
        <v>26</v>
      </c>
      <c r="I4" s="20">
        <f>(H4/$H$17)*100</f>
        <v>7.4498567335243555</v>
      </c>
      <c r="J4" s="19"/>
      <c r="K4" s="19"/>
      <c r="L4" s="19"/>
      <c r="M4" s="19"/>
      <c r="N4" s="19"/>
      <c r="O4" s="19"/>
    </row>
    <row r="5" spans="1:15" x14ac:dyDescent="0.2">
      <c r="A5" s="19" t="s">
        <v>51</v>
      </c>
      <c r="B5" s="19">
        <v>2</v>
      </c>
      <c r="C5" s="19">
        <v>0</v>
      </c>
      <c r="D5" s="19">
        <v>4</v>
      </c>
      <c r="E5" s="19">
        <v>9</v>
      </c>
      <c r="F5" s="19">
        <v>2</v>
      </c>
      <c r="G5" s="42">
        <v>50</v>
      </c>
      <c r="H5" s="19">
        <v>67</v>
      </c>
      <c r="I5" s="20">
        <f t="shared" ref="I5:I16" si="0">(H5/$H$17)*100</f>
        <v>19.197707736389685</v>
      </c>
      <c r="J5" s="19"/>
      <c r="K5" s="19"/>
      <c r="L5" s="19"/>
      <c r="M5" s="19"/>
      <c r="N5" s="19"/>
      <c r="O5" s="19"/>
    </row>
    <row r="6" spans="1:15" x14ac:dyDescent="0.2">
      <c r="A6" s="19" t="s">
        <v>52</v>
      </c>
      <c r="B6" s="19">
        <v>0</v>
      </c>
      <c r="C6" s="19">
        <v>1</v>
      </c>
      <c r="D6" s="19">
        <v>0</v>
      </c>
      <c r="E6" s="19">
        <v>1</v>
      </c>
      <c r="F6" s="19">
        <v>0</v>
      </c>
      <c r="G6" s="42">
        <v>0</v>
      </c>
      <c r="H6" s="19">
        <v>2</v>
      </c>
      <c r="I6" s="20">
        <f t="shared" si="0"/>
        <v>0.57306590257879653</v>
      </c>
      <c r="J6" s="19"/>
      <c r="K6" s="19"/>
      <c r="L6" s="19"/>
      <c r="M6" s="19"/>
      <c r="N6" s="19"/>
      <c r="O6" s="19"/>
    </row>
    <row r="7" spans="1:15" x14ac:dyDescent="0.2">
      <c r="A7" s="19" t="s">
        <v>53</v>
      </c>
      <c r="B7" s="19">
        <v>0</v>
      </c>
      <c r="C7" s="19">
        <v>0</v>
      </c>
      <c r="D7" s="19">
        <v>0</v>
      </c>
      <c r="E7" s="19">
        <v>0</v>
      </c>
      <c r="F7" s="19">
        <v>0</v>
      </c>
      <c r="G7" s="42">
        <v>1</v>
      </c>
      <c r="H7" s="19">
        <v>1</v>
      </c>
      <c r="I7" s="20">
        <f t="shared" si="0"/>
        <v>0.28653295128939826</v>
      </c>
      <c r="J7" s="19"/>
      <c r="K7" s="19"/>
      <c r="L7" s="19"/>
      <c r="M7" s="19"/>
      <c r="N7" s="19"/>
      <c r="O7" s="19"/>
    </row>
    <row r="8" spans="1:15" x14ac:dyDescent="0.2">
      <c r="A8" s="19" t="s">
        <v>54</v>
      </c>
      <c r="B8" s="19">
        <v>5</v>
      </c>
      <c r="C8" s="19">
        <v>1</v>
      </c>
      <c r="D8" s="19">
        <v>0</v>
      </c>
      <c r="E8" s="19">
        <v>1</v>
      </c>
      <c r="F8" s="19">
        <v>0</v>
      </c>
      <c r="G8" s="42">
        <v>1</v>
      </c>
      <c r="H8" s="19">
        <v>8</v>
      </c>
      <c r="I8" s="20">
        <f t="shared" si="0"/>
        <v>2.2922636103151861</v>
      </c>
      <c r="J8" s="19"/>
      <c r="K8" s="19"/>
      <c r="L8" s="19"/>
      <c r="M8" s="19"/>
      <c r="N8" s="19"/>
      <c r="O8" s="19"/>
    </row>
    <row r="9" spans="1:15" x14ac:dyDescent="0.2">
      <c r="A9" s="19" t="s">
        <v>55</v>
      </c>
      <c r="B9" s="19">
        <v>1</v>
      </c>
      <c r="C9" s="19">
        <v>0</v>
      </c>
      <c r="D9" s="19">
        <v>0</v>
      </c>
      <c r="E9" s="19">
        <v>12</v>
      </c>
      <c r="F9" s="19">
        <v>0</v>
      </c>
      <c r="G9" s="42">
        <v>2</v>
      </c>
      <c r="H9" s="19">
        <v>15</v>
      </c>
      <c r="I9" s="20">
        <f t="shared" si="0"/>
        <v>4.2979942693409736</v>
      </c>
      <c r="J9" s="19"/>
      <c r="K9" s="19"/>
      <c r="L9" s="19"/>
      <c r="M9" s="19"/>
      <c r="N9" s="19"/>
      <c r="O9" s="19"/>
    </row>
    <row r="10" spans="1:15" x14ac:dyDescent="0.2">
      <c r="A10" s="19" t="s">
        <v>56</v>
      </c>
      <c r="B10" s="19">
        <v>8</v>
      </c>
      <c r="C10" s="19">
        <v>4</v>
      </c>
      <c r="D10" s="19">
        <v>24</v>
      </c>
      <c r="E10" s="19">
        <v>18</v>
      </c>
      <c r="F10" s="19">
        <v>6</v>
      </c>
      <c r="G10" s="42">
        <v>24</v>
      </c>
      <c r="H10" s="19">
        <v>84</v>
      </c>
      <c r="I10" s="20">
        <f t="shared" si="0"/>
        <v>24.068767908309454</v>
      </c>
      <c r="J10" s="19"/>
      <c r="K10" s="19"/>
      <c r="L10" s="19"/>
      <c r="M10" s="19"/>
      <c r="N10" s="19"/>
      <c r="O10" s="19"/>
    </row>
    <row r="11" spans="1:15" x14ac:dyDescent="0.2">
      <c r="A11" s="19" t="s">
        <v>57</v>
      </c>
      <c r="B11" s="19">
        <v>6</v>
      </c>
      <c r="C11" s="19">
        <v>4</v>
      </c>
      <c r="D11" s="19">
        <v>3</v>
      </c>
      <c r="E11" s="19">
        <v>13</v>
      </c>
      <c r="F11" s="19">
        <v>3</v>
      </c>
      <c r="G11" s="42">
        <v>14</v>
      </c>
      <c r="H11" s="19">
        <v>43</v>
      </c>
      <c r="I11" s="20">
        <f t="shared" si="0"/>
        <v>12.320916905444127</v>
      </c>
      <c r="J11" s="19"/>
      <c r="K11" s="19"/>
      <c r="L11" s="19"/>
      <c r="M11" s="19"/>
      <c r="N11" s="19"/>
      <c r="O11" s="19"/>
    </row>
    <row r="12" spans="1:15" x14ac:dyDescent="0.2">
      <c r="A12" s="19" t="s">
        <v>58</v>
      </c>
      <c r="B12" s="19">
        <v>0</v>
      </c>
      <c r="C12" s="19">
        <v>0</v>
      </c>
      <c r="D12" s="19">
        <v>2</v>
      </c>
      <c r="E12" s="19">
        <v>12</v>
      </c>
      <c r="F12" s="19">
        <v>0</v>
      </c>
      <c r="G12" s="42">
        <v>22</v>
      </c>
      <c r="H12" s="19">
        <v>36</v>
      </c>
      <c r="I12" s="20">
        <f t="shared" si="0"/>
        <v>10.315186246418339</v>
      </c>
      <c r="J12" s="19"/>
      <c r="K12" s="19"/>
      <c r="L12" s="19"/>
      <c r="M12" s="19"/>
      <c r="N12" s="19"/>
      <c r="O12" s="19"/>
    </row>
    <row r="13" spans="1:15" x14ac:dyDescent="0.2">
      <c r="A13" s="19" t="s">
        <v>59</v>
      </c>
      <c r="B13" s="19">
        <v>1</v>
      </c>
      <c r="C13" s="19">
        <v>1</v>
      </c>
      <c r="D13" s="19">
        <v>1</v>
      </c>
      <c r="E13" s="19">
        <v>1</v>
      </c>
      <c r="F13" s="19">
        <v>0</v>
      </c>
      <c r="G13" s="42">
        <v>0</v>
      </c>
      <c r="H13" s="19">
        <v>4</v>
      </c>
      <c r="I13" s="20">
        <f t="shared" si="0"/>
        <v>1.1461318051575931</v>
      </c>
      <c r="J13" s="19"/>
      <c r="K13" s="19"/>
      <c r="L13" s="19"/>
      <c r="M13" s="19"/>
      <c r="N13" s="19"/>
      <c r="O13" s="19"/>
    </row>
    <row r="14" spans="1:15" x14ac:dyDescent="0.2">
      <c r="A14" s="19" t="s">
        <v>60</v>
      </c>
      <c r="B14" s="19">
        <v>1</v>
      </c>
      <c r="C14" s="19">
        <v>1</v>
      </c>
      <c r="D14" s="19">
        <v>0</v>
      </c>
      <c r="E14" s="19">
        <v>2</v>
      </c>
      <c r="F14" s="19">
        <v>2</v>
      </c>
      <c r="G14" s="42">
        <v>25</v>
      </c>
      <c r="H14" s="19">
        <v>31</v>
      </c>
      <c r="I14" s="20">
        <f t="shared" si="0"/>
        <v>8.8825214899713476</v>
      </c>
      <c r="J14" s="19"/>
      <c r="K14" s="19"/>
      <c r="L14" s="19"/>
      <c r="M14" s="19"/>
      <c r="N14" s="19"/>
      <c r="O14" s="19"/>
    </row>
    <row r="15" spans="1:15" x14ac:dyDescent="0.2">
      <c r="A15" s="19" t="s">
        <v>61</v>
      </c>
      <c r="B15" s="19">
        <v>1</v>
      </c>
      <c r="C15" s="19">
        <v>0</v>
      </c>
      <c r="D15" s="19">
        <v>0</v>
      </c>
      <c r="E15" s="19">
        <v>4</v>
      </c>
      <c r="F15" s="19">
        <v>1</v>
      </c>
      <c r="G15" s="42">
        <v>5</v>
      </c>
      <c r="H15" s="19">
        <v>11</v>
      </c>
      <c r="I15" s="20">
        <f t="shared" si="0"/>
        <v>3.151862464183381</v>
      </c>
      <c r="J15" s="19"/>
      <c r="K15" s="19"/>
      <c r="L15" s="19"/>
      <c r="M15" s="19"/>
      <c r="N15" s="19"/>
      <c r="O15" s="19"/>
    </row>
    <row r="16" spans="1:15" x14ac:dyDescent="0.2">
      <c r="A16" s="19" t="s">
        <v>62</v>
      </c>
      <c r="B16" s="19">
        <v>1</v>
      </c>
      <c r="C16" s="19">
        <v>2</v>
      </c>
      <c r="D16" s="19">
        <v>2</v>
      </c>
      <c r="E16" s="19">
        <v>2</v>
      </c>
      <c r="F16" s="19">
        <v>0</v>
      </c>
      <c r="G16" s="42">
        <v>14</v>
      </c>
      <c r="H16" s="19">
        <v>21</v>
      </c>
      <c r="I16" s="20">
        <f t="shared" si="0"/>
        <v>6.0171919770773634</v>
      </c>
      <c r="J16" s="19"/>
      <c r="K16" s="19"/>
      <c r="L16" s="19"/>
      <c r="M16" s="19"/>
      <c r="N16" s="19"/>
      <c r="O16" s="19"/>
    </row>
    <row r="17" spans="1:15" s="25" customFormat="1" ht="10.5" x14ac:dyDescent="0.25">
      <c r="A17" s="131" t="s">
        <v>14</v>
      </c>
      <c r="B17" s="4">
        <v>31</v>
      </c>
      <c r="C17" s="4">
        <v>14</v>
      </c>
      <c r="D17" s="4">
        <v>40</v>
      </c>
      <c r="E17" s="4">
        <v>83</v>
      </c>
      <c r="F17" s="4">
        <v>15</v>
      </c>
      <c r="G17" s="72">
        <v>166</v>
      </c>
      <c r="H17" s="4">
        <v>349</v>
      </c>
      <c r="I17" s="4">
        <v>100</v>
      </c>
      <c r="J17" s="23"/>
      <c r="K17" s="23"/>
      <c r="L17" s="23"/>
      <c r="M17" s="23"/>
      <c r="N17" s="23"/>
      <c r="O17" s="23"/>
    </row>
    <row r="18" spans="1:15" ht="15.5" customHeight="1" x14ac:dyDescent="0.2">
      <c r="A18" s="70" t="s">
        <v>149</v>
      </c>
      <c r="B18" s="19"/>
      <c r="C18" s="19"/>
      <c r="D18" s="19"/>
      <c r="E18" s="19"/>
      <c r="F18" s="19"/>
      <c r="G18" s="19"/>
      <c r="H18" s="19"/>
      <c r="I18" s="19"/>
      <c r="J18" s="19"/>
      <c r="K18" s="19"/>
      <c r="L18" s="19"/>
      <c r="M18" s="19"/>
      <c r="N18" s="19"/>
      <c r="O18" s="19"/>
    </row>
    <row r="19" spans="1:15" x14ac:dyDescent="0.2">
      <c r="A19" s="70"/>
      <c r="B19" s="19"/>
      <c r="C19" s="19"/>
      <c r="D19" s="19"/>
      <c r="E19" s="19"/>
      <c r="F19" s="19"/>
      <c r="G19" s="19"/>
      <c r="H19" s="19"/>
      <c r="I19" s="19"/>
      <c r="J19" s="19"/>
      <c r="K19" s="19"/>
      <c r="L19" s="19"/>
      <c r="M19" s="19"/>
      <c r="N19" s="19"/>
      <c r="O19" s="19"/>
    </row>
    <row r="20" spans="1:15" x14ac:dyDescent="0.2">
      <c r="A20" s="70"/>
      <c r="B20" s="19"/>
      <c r="C20" s="19"/>
      <c r="D20" s="19"/>
      <c r="E20" s="19"/>
      <c r="F20" s="19"/>
      <c r="G20" s="19"/>
      <c r="H20" s="19"/>
      <c r="I20" s="19"/>
      <c r="J20" s="19"/>
      <c r="K20" s="19"/>
      <c r="L20" s="19"/>
      <c r="M20" s="19"/>
      <c r="N20" s="19"/>
      <c r="O20" s="19"/>
    </row>
    <row r="21" spans="1:15" x14ac:dyDescent="0.2">
      <c r="A21" s="70"/>
      <c r="B21" s="19"/>
      <c r="C21" s="19"/>
      <c r="D21" s="19"/>
      <c r="E21" s="19"/>
      <c r="F21" s="19"/>
      <c r="G21" s="19"/>
      <c r="H21" s="19"/>
      <c r="I21" s="19"/>
      <c r="J21" s="19"/>
      <c r="K21" s="19"/>
      <c r="L21" s="19"/>
      <c r="M21" s="19"/>
      <c r="N21" s="19"/>
      <c r="O21" s="19"/>
    </row>
  </sheetData>
  <hyperlinks>
    <hyperlink ref="A18" location="Innehåll!A1" display="Tillbaka till innehållsförteckning" xr:uid="{5F92A16B-4800-451B-9839-415E30937925}"/>
  </hyperlinks>
  <pageMargins left="0.7" right="0.7" top="0.75" bottom="0.75" header="0.3" footer="0.3"/>
  <ignoredErrors>
    <ignoredError sqref="I17" calculatedColumn="1"/>
  </ignoredErrors>
  <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5CCAA-8F6A-432F-A62C-034F16F0ECD7}">
  <dimension ref="A1:A6"/>
  <sheetViews>
    <sheetView showGridLines="0" zoomScaleNormal="100" workbookViewId="0">
      <selection activeCell="A2" sqref="A2:XFD2"/>
    </sheetView>
  </sheetViews>
  <sheetFormatPr defaultRowHeight="10" x14ac:dyDescent="0.2"/>
  <cols>
    <col min="1" max="1" width="86.109375" customWidth="1"/>
  </cols>
  <sheetData>
    <row r="1" spans="1:1" ht="11.5" x14ac:dyDescent="0.2">
      <c r="A1" s="2" t="s">
        <v>203</v>
      </c>
    </row>
    <row r="2" spans="1:1" ht="11.5" x14ac:dyDescent="0.2">
      <c r="A2" s="3" t="s">
        <v>254</v>
      </c>
    </row>
    <row r="3" spans="1:1" ht="328.5" customHeight="1" x14ac:dyDescent="0.2"/>
    <row r="4" spans="1:1" x14ac:dyDescent="0.2">
      <c r="A4" s="70" t="s">
        <v>149</v>
      </c>
    </row>
    <row r="5" spans="1:1" x14ac:dyDescent="0.2">
      <c r="A5" s="70"/>
    </row>
    <row r="6" spans="1:1" x14ac:dyDescent="0.2">
      <c r="A6" s="70"/>
    </row>
  </sheetData>
  <hyperlinks>
    <hyperlink ref="A4" location="Innehåll!A1" display="Tillbaka till innehållsförteckning" xr:uid="{55B1EB73-048A-4604-B3B4-8D79D4E68878}"/>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45E1D-EBF4-4EB7-B059-36B401D3B1E3}">
  <dimension ref="A1:A7"/>
  <sheetViews>
    <sheetView showGridLines="0" zoomScaleNormal="100" workbookViewId="0"/>
  </sheetViews>
  <sheetFormatPr defaultRowHeight="10" x14ac:dyDescent="0.2"/>
  <cols>
    <col min="1" max="1" width="147.5546875" customWidth="1"/>
    <col min="2" max="20" width="10.44140625" customWidth="1"/>
    <col min="21" max="21" width="11.6640625" bestFit="1" customWidth="1"/>
    <col min="22" max="23" width="20.6640625" bestFit="1" customWidth="1"/>
    <col min="24" max="24" width="19.33203125" bestFit="1" customWidth="1"/>
    <col min="25" max="25" width="18.33203125" customWidth="1"/>
  </cols>
  <sheetData>
    <row r="1" spans="1:1" ht="11.5" customHeight="1" x14ac:dyDescent="0.2">
      <c r="A1" s="57" t="s">
        <v>205</v>
      </c>
    </row>
    <row r="2" spans="1:1" s="3" customFormat="1" ht="16.5" customHeight="1" x14ac:dyDescent="0.2">
      <c r="A2" s="3" t="s">
        <v>206</v>
      </c>
    </row>
    <row r="3" spans="1:1" ht="404.5" customHeight="1" x14ac:dyDescent="0.2">
      <c r="A3" s="3" t="s">
        <v>206</v>
      </c>
    </row>
    <row r="4" spans="1:1" ht="11.5" x14ac:dyDescent="0.25">
      <c r="A4" s="9" t="s">
        <v>150</v>
      </c>
    </row>
    <row r="5" spans="1:1" s="19" customFormat="1" ht="11.5" x14ac:dyDescent="0.25">
      <c r="A5" s="9" t="s">
        <v>297</v>
      </c>
    </row>
    <row r="6" spans="1:1" s="19" customFormat="1" ht="11.5" x14ac:dyDescent="0.25">
      <c r="A6" s="9" t="s">
        <v>295</v>
      </c>
    </row>
    <row r="7" spans="1:1" ht="15" customHeight="1" x14ac:dyDescent="0.2">
      <c r="A7" s="70" t="s">
        <v>149</v>
      </c>
    </row>
  </sheetData>
  <hyperlinks>
    <hyperlink ref="A7" location="Innehåll!A1" display="Tillbaka till innehållsförteckning" xr:uid="{685C31CD-8CB6-45D1-8CDC-41A52913F470}"/>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3DE4A-BE16-4700-8C76-6B9699074998}">
  <dimension ref="A1:K51"/>
  <sheetViews>
    <sheetView showGridLines="0" zoomScaleNormal="100" workbookViewId="0"/>
  </sheetViews>
  <sheetFormatPr defaultRowHeight="10" x14ac:dyDescent="0.2"/>
  <cols>
    <col min="1" max="1" width="37.44140625" customWidth="1"/>
    <col min="2" max="2" width="32.109375" customWidth="1"/>
    <col min="3" max="3" width="16" customWidth="1"/>
    <col min="4" max="4" width="22.6640625" customWidth="1"/>
    <col min="5" max="8" width="16" customWidth="1"/>
  </cols>
  <sheetData>
    <row r="1" spans="1:11" ht="11.5" x14ac:dyDescent="0.2">
      <c r="A1" s="2" t="s">
        <v>207</v>
      </c>
      <c r="B1" s="19"/>
      <c r="C1" s="19"/>
      <c r="D1" s="19"/>
    </row>
    <row r="2" spans="1:11" ht="16.5" customHeight="1" x14ac:dyDescent="0.25">
      <c r="A2" s="3" t="s">
        <v>208</v>
      </c>
      <c r="B2" s="19"/>
      <c r="C2" s="19"/>
      <c r="D2" s="19"/>
      <c r="J2" s="45"/>
      <c r="K2" s="46"/>
    </row>
    <row r="3" spans="1:11" s="28" customFormat="1" x14ac:dyDescent="0.2">
      <c r="A3" s="28" t="s">
        <v>9</v>
      </c>
      <c r="B3" s="111" t="s">
        <v>46</v>
      </c>
      <c r="C3" s="112" t="s">
        <v>8</v>
      </c>
      <c r="D3" s="102" t="s">
        <v>47</v>
      </c>
      <c r="E3" s="102" t="s">
        <v>45</v>
      </c>
    </row>
    <row r="4" spans="1:11" x14ac:dyDescent="0.2">
      <c r="A4" s="19" t="s">
        <v>0</v>
      </c>
      <c r="B4" s="68">
        <v>29</v>
      </c>
      <c r="C4" s="42">
        <v>24</v>
      </c>
      <c r="D4" s="29">
        <v>5</v>
      </c>
      <c r="E4">
        <v>25</v>
      </c>
    </row>
    <row r="5" spans="1:11" x14ac:dyDescent="0.2">
      <c r="A5" s="19" t="s">
        <v>10</v>
      </c>
      <c r="B5" s="68">
        <v>33</v>
      </c>
      <c r="C5" s="42">
        <v>6</v>
      </c>
      <c r="D5" s="29">
        <v>12</v>
      </c>
      <c r="E5">
        <v>6</v>
      </c>
    </row>
    <row r="6" spans="1:11" x14ac:dyDescent="0.2">
      <c r="A6" s="19" t="s">
        <v>11</v>
      </c>
      <c r="B6" s="68">
        <v>27</v>
      </c>
      <c r="C6" s="42">
        <v>32</v>
      </c>
      <c r="D6" s="29">
        <v>4</v>
      </c>
      <c r="E6">
        <v>36</v>
      </c>
      <c r="I6" s="70"/>
    </row>
    <row r="7" spans="1:11" x14ac:dyDescent="0.2">
      <c r="A7" s="19" t="s">
        <v>12</v>
      </c>
      <c r="B7" s="68">
        <v>24</v>
      </c>
      <c r="C7" s="42">
        <v>41</v>
      </c>
      <c r="D7" s="29">
        <v>4</v>
      </c>
      <c r="E7">
        <v>48</v>
      </c>
    </row>
    <row r="8" spans="1:11" x14ac:dyDescent="0.2">
      <c r="A8" s="19" t="s">
        <v>35</v>
      </c>
      <c r="B8" s="68">
        <v>37</v>
      </c>
      <c r="C8" s="42">
        <v>9</v>
      </c>
      <c r="D8" s="29">
        <v>13</v>
      </c>
      <c r="E8">
        <v>11</v>
      </c>
    </row>
    <row r="9" spans="1:11" x14ac:dyDescent="0.2">
      <c r="A9" s="19" t="s">
        <v>34</v>
      </c>
      <c r="B9" s="68">
        <v>25</v>
      </c>
      <c r="C9" s="42">
        <v>68</v>
      </c>
      <c r="D9" s="29">
        <v>4</v>
      </c>
      <c r="E9">
        <v>70</v>
      </c>
    </row>
    <row r="10" spans="1:11" s="25" customFormat="1" ht="10.5" x14ac:dyDescent="0.25">
      <c r="A10" s="131" t="s">
        <v>14</v>
      </c>
      <c r="B10" s="4">
        <v>27</v>
      </c>
      <c r="C10" s="72">
        <v>180</v>
      </c>
      <c r="D10" s="4">
        <v>5</v>
      </c>
      <c r="E10" s="4">
        <v>196</v>
      </c>
    </row>
    <row r="11" spans="1:11" ht="11.5" x14ac:dyDescent="0.25">
      <c r="A11" s="9" t="s">
        <v>151</v>
      </c>
      <c r="B11" s="19"/>
      <c r="C11" s="19"/>
      <c r="D11" s="19"/>
      <c r="J11" s="44"/>
    </row>
    <row r="12" spans="1:11" ht="17.5" customHeight="1" x14ac:dyDescent="0.25">
      <c r="A12" s="70" t="s">
        <v>149</v>
      </c>
      <c r="B12" s="19"/>
      <c r="C12" s="19"/>
      <c r="D12" s="19"/>
      <c r="J12" s="44"/>
    </row>
    <row r="13" spans="1:11" ht="10.5" x14ac:dyDescent="0.25">
      <c r="B13" s="19"/>
      <c r="C13" s="19"/>
      <c r="D13" s="19"/>
      <c r="J13" s="44"/>
    </row>
    <row r="14" spans="1:11" ht="10.5" x14ac:dyDescent="0.25">
      <c r="B14" s="19"/>
      <c r="C14" s="19"/>
      <c r="D14" s="19"/>
      <c r="J14" s="44"/>
    </row>
    <row r="15" spans="1:11" ht="10.5" x14ac:dyDescent="0.25">
      <c r="A15" s="1"/>
      <c r="B15" s="41"/>
      <c r="C15" s="41"/>
      <c r="D15" s="41"/>
      <c r="E15" s="1"/>
      <c r="J15" s="44"/>
    </row>
    <row r="16" spans="1:11" x14ac:dyDescent="0.2">
      <c r="A16" s="78"/>
      <c r="B16" s="41"/>
      <c r="C16" s="41"/>
      <c r="D16" s="41"/>
      <c r="E16" s="1"/>
      <c r="F16" s="1"/>
      <c r="G16" s="1"/>
      <c r="J16" s="21"/>
    </row>
    <row r="17" spans="1:9" s="28" customFormat="1" ht="10.5" x14ac:dyDescent="0.2">
      <c r="A17" s="39"/>
      <c r="B17" s="54"/>
      <c r="C17" s="54"/>
      <c r="D17" s="54"/>
      <c r="E17" s="54"/>
      <c r="F17" s="39"/>
      <c r="G17" s="39"/>
    </row>
    <row r="18" spans="1:9" ht="10.5" x14ac:dyDescent="0.2">
      <c r="A18" s="54"/>
      <c r="B18" s="54"/>
      <c r="C18" s="106"/>
      <c r="D18" s="106"/>
      <c r="E18" s="106"/>
      <c r="F18" s="41"/>
      <c r="G18" s="41"/>
      <c r="H18" s="29"/>
      <c r="I18" s="19"/>
    </row>
    <row r="19" spans="1:9" ht="10.5" x14ac:dyDescent="0.2">
      <c r="A19" s="54"/>
      <c r="B19" s="54"/>
      <c r="C19" s="106"/>
      <c r="D19" s="106"/>
      <c r="E19" s="106"/>
      <c r="F19" s="41"/>
      <c r="G19" s="41"/>
      <c r="H19" s="29"/>
      <c r="I19" s="19"/>
    </row>
    <row r="20" spans="1:9" ht="10.5" x14ac:dyDescent="0.2">
      <c r="A20" s="54"/>
      <c r="B20" s="54"/>
      <c r="C20" s="106"/>
      <c r="D20" s="106"/>
      <c r="E20" s="106"/>
      <c r="F20" s="108"/>
      <c r="G20" s="41"/>
      <c r="H20" s="29"/>
      <c r="I20" s="19"/>
    </row>
    <row r="21" spans="1:9" ht="10.5" x14ac:dyDescent="0.2">
      <c r="A21" s="54"/>
      <c r="B21" s="54"/>
      <c r="C21" s="106"/>
      <c r="D21" s="106"/>
      <c r="E21" s="106"/>
      <c r="F21" s="108"/>
      <c r="G21" s="41"/>
      <c r="H21" s="29"/>
      <c r="I21" s="19"/>
    </row>
    <row r="22" spans="1:9" ht="10.5" x14ac:dyDescent="0.2">
      <c r="A22" s="54"/>
      <c r="B22" s="54"/>
      <c r="C22" s="106"/>
      <c r="D22" s="106"/>
      <c r="E22" s="106"/>
      <c r="F22" s="108"/>
      <c r="G22" s="41"/>
      <c r="H22" s="29"/>
      <c r="I22" s="19"/>
    </row>
    <row r="23" spans="1:9" ht="10.5" x14ac:dyDescent="0.2">
      <c r="A23" s="54"/>
      <c r="B23" s="54"/>
      <c r="C23" s="106"/>
      <c r="D23" s="106"/>
      <c r="E23" s="106"/>
      <c r="F23" s="108"/>
      <c r="G23" s="41"/>
      <c r="H23" s="29"/>
      <c r="I23" s="19"/>
    </row>
    <row r="24" spans="1:9" ht="10.5" x14ac:dyDescent="0.2">
      <c r="A24" s="54"/>
      <c r="B24" s="54"/>
      <c r="C24" s="106"/>
      <c r="D24" s="106"/>
      <c r="E24" s="106"/>
      <c r="F24" s="108"/>
      <c r="G24" s="1"/>
    </row>
    <row r="25" spans="1:9" ht="10.5" x14ac:dyDescent="0.2">
      <c r="A25" s="54"/>
      <c r="B25" s="54"/>
      <c r="C25" s="106"/>
      <c r="D25" s="106"/>
      <c r="E25" s="106"/>
      <c r="F25" s="108"/>
      <c r="G25" s="41"/>
      <c r="H25" s="29"/>
      <c r="I25" s="19"/>
    </row>
    <row r="26" spans="1:9" ht="10.5" x14ac:dyDescent="0.2">
      <c r="A26" s="41"/>
      <c r="B26" s="54"/>
      <c r="C26" s="106"/>
      <c r="D26" s="106"/>
      <c r="E26" s="106"/>
      <c r="F26" s="108"/>
      <c r="G26" s="1"/>
    </row>
    <row r="27" spans="1:9" x14ac:dyDescent="0.2">
      <c r="A27" s="78"/>
      <c r="B27" s="41"/>
      <c r="C27" s="41"/>
      <c r="D27" s="41"/>
      <c r="E27" s="1"/>
      <c r="F27" s="1"/>
      <c r="G27" s="1"/>
    </row>
    <row r="28" spans="1:9" x14ac:dyDescent="0.2">
      <c r="A28" s="41"/>
      <c r="B28" s="41"/>
      <c r="C28" s="41"/>
      <c r="D28" s="41"/>
      <c r="E28" s="1"/>
      <c r="F28" s="1"/>
      <c r="G28" s="1"/>
    </row>
    <row r="29" spans="1:9" ht="10.5" x14ac:dyDescent="0.2">
      <c r="A29" s="54"/>
      <c r="B29" s="54"/>
      <c r="C29" s="54"/>
      <c r="D29" s="54"/>
      <c r="E29" s="1"/>
      <c r="F29" s="1"/>
      <c r="G29" s="1"/>
    </row>
    <row r="30" spans="1:9" ht="10.5" x14ac:dyDescent="0.2">
      <c r="A30" s="54"/>
      <c r="B30" s="109"/>
      <c r="C30" s="109"/>
      <c r="D30" s="106"/>
      <c r="E30" s="1"/>
      <c r="F30" s="1"/>
      <c r="G30" s="1"/>
    </row>
    <row r="31" spans="1:9" ht="10.5" x14ac:dyDescent="0.2">
      <c r="A31" s="54"/>
      <c r="B31" s="109"/>
      <c r="C31" s="109"/>
      <c r="D31" s="106"/>
      <c r="E31" s="1"/>
      <c r="F31" s="1"/>
      <c r="G31" s="1"/>
    </row>
    <row r="32" spans="1:9" ht="10.5" x14ac:dyDescent="0.2">
      <c r="A32" s="54"/>
      <c r="B32" s="109"/>
      <c r="C32" s="109"/>
      <c r="D32" s="106"/>
      <c r="E32" s="1"/>
      <c r="F32" s="1"/>
      <c r="G32" s="1"/>
    </row>
    <row r="33" spans="1:7" ht="10.5" x14ac:dyDescent="0.2">
      <c r="A33" s="54"/>
      <c r="B33" s="109"/>
      <c r="C33" s="109"/>
      <c r="D33" s="106"/>
      <c r="E33" s="1"/>
      <c r="F33" s="1"/>
      <c r="G33" s="1"/>
    </row>
    <row r="34" spans="1:7" ht="10.5" x14ac:dyDescent="0.2">
      <c r="A34" s="54"/>
      <c r="B34" s="109"/>
      <c r="C34" s="109"/>
      <c r="D34" s="106"/>
      <c r="E34" s="1"/>
      <c r="F34" s="1"/>
      <c r="G34" s="1"/>
    </row>
    <row r="35" spans="1:7" ht="10.5" x14ac:dyDescent="0.2">
      <c r="A35" s="54"/>
      <c r="B35" s="109"/>
      <c r="C35" s="109"/>
      <c r="D35" s="106"/>
      <c r="E35" s="1"/>
      <c r="F35" s="1"/>
      <c r="G35" s="1"/>
    </row>
    <row r="36" spans="1:7" ht="10.5" x14ac:dyDescent="0.2">
      <c r="A36" s="54"/>
      <c r="B36" s="109"/>
      <c r="C36" s="109"/>
      <c r="D36" s="106"/>
      <c r="E36" s="1"/>
      <c r="F36" s="1"/>
      <c r="G36" s="1"/>
    </row>
    <row r="37" spans="1:7" x14ac:dyDescent="0.2">
      <c r="A37" s="41"/>
      <c r="B37" s="107"/>
      <c r="C37" s="107"/>
      <c r="D37" s="41"/>
      <c r="E37" s="1"/>
      <c r="F37" s="1"/>
      <c r="G37" s="1"/>
    </row>
    <row r="38" spans="1:7" x14ac:dyDescent="0.2">
      <c r="A38" s="41"/>
      <c r="B38" s="41"/>
      <c r="C38" s="41"/>
      <c r="D38" s="41"/>
      <c r="E38" s="1"/>
    </row>
    <row r="39" spans="1:7" x14ac:dyDescent="0.2">
      <c r="A39" s="41"/>
      <c r="B39" s="41"/>
      <c r="C39" s="41"/>
      <c r="D39" s="41"/>
      <c r="E39" s="1"/>
    </row>
    <row r="40" spans="1:7" x14ac:dyDescent="0.2">
      <c r="A40" s="19"/>
      <c r="B40" s="19"/>
      <c r="C40" s="19"/>
      <c r="D40" s="19"/>
    </row>
    <row r="41" spans="1:7" x14ac:dyDescent="0.2">
      <c r="A41" s="19"/>
      <c r="B41" s="19"/>
      <c r="C41" s="19"/>
      <c r="D41" s="19"/>
    </row>
    <row r="42" spans="1:7" x14ac:dyDescent="0.2">
      <c r="A42" s="19"/>
      <c r="B42" s="19"/>
      <c r="C42" s="19"/>
      <c r="D42" s="19"/>
    </row>
    <row r="43" spans="1:7" x14ac:dyDescent="0.2">
      <c r="A43" s="19"/>
      <c r="B43" s="19"/>
      <c r="C43" s="19"/>
      <c r="D43" s="19"/>
    </row>
    <row r="44" spans="1:7" x14ac:dyDescent="0.2">
      <c r="A44" s="19"/>
      <c r="B44" s="19"/>
      <c r="C44" s="19"/>
      <c r="D44" s="19"/>
    </row>
    <row r="45" spans="1:7" x14ac:dyDescent="0.2">
      <c r="A45" s="19"/>
      <c r="B45" s="19"/>
      <c r="C45" s="19"/>
      <c r="D45" s="19"/>
    </row>
    <row r="46" spans="1:7" x14ac:dyDescent="0.2">
      <c r="A46" s="19"/>
      <c r="B46" s="19"/>
      <c r="C46" s="19"/>
      <c r="D46" s="19"/>
    </row>
    <row r="47" spans="1:7" x14ac:dyDescent="0.2">
      <c r="A47" s="19"/>
      <c r="B47" s="19"/>
      <c r="C47" s="19"/>
      <c r="D47" s="19"/>
    </row>
    <row r="48" spans="1:7" x14ac:dyDescent="0.2">
      <c r="A48" s="19"/>
      <c r="B48" s="19"/>
      <c r="C48" s="19"/>
      <c r="D48" s="19"/>
    </row>
    <row r="49" spans="1:4" x14ac:dyDescent="0.2">
      <c r="A49" s="19"/>
      <c r="B49" s="19"/>
      <c r="C49" s="19"/>
      <c r="D49" s="19"/>
    </row>
    <row r="50" spans="1:4" x14ac:dyDescent="0.2">
      <c r="A50" s="19"/>
      <c r="B50" s="19"/>
      <c r="C50" s="19"/>
      <c r="D50" s="19"/>
    </row>
    <row r="51" spans="1:4" x14ac:dyDescent="0.2">
      <c r="A51" s="19"/>
      <c r="B51" s="19"/>
      <c r="C51" s="19"/>
      <c r="D51" s="19"/>
    </row>
  </sheetData>
  <hyperlinks>
    <hyperlink ref="A12" location="Innehåll!A1" display="Tillbaka till innehållsförteckning" xr:uid="{B494F3DB-D9D5-4808-952A-5EEBDF9B3A6E}"/>
  </hyperlinks>
  <pageMargins left="0.7" right="0.7" top="0.75" bottom="0.75" header="0.3" footer="0.3"/>
  <pageSetup paperSize="9" orientation="portrait"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88B34-8AEE-4997-AD65-A4103443C27D}">
  <dimension ref="A1:I30"/>
  <sheetViews>
    <sheetView showGridLines="0" zoomScaleNormal="100" workbookViewId="0">
      <selection activeCell="A2" sqref="A2:XFD2"/>
    </sheetView>
  </sheetViews>
  <sheetFormatPr defaultRowHeight="10" x14ac:dyDescent="0.2"/>
  <cols>
    <col min="1" max="1" width="41.109375" customWidth="1"/>
    <col min="2" max="2" width="14" customWidth="1"/>
    <col min="3" max="3" width="11.44140625" customWidth="1"/>
    <col min="4" max="4" width="12.44140625" customWidth="1"/>
    <col min="5" max="7" width="11.44140625" customWidth="1"/>
    <col min="8" max="8" width="21" customWidth="1"/>
  </cols>
  <sheetData>
    <row r="1" spans="1:9" ht="11.5" x14ac:dyDescent="0.2">
      <c r="A1" s="2" t="s">
        <v>224</v>
      </c>
      <c r="B1" s="19"/>
      <c r="C1" s="19"/>
      <c r="D1" s="19"/>
      <c r="E1" s="19"/>
      <c r="F1" s="19"/>
      <c r="G1" s="19"/>
    </row>
    <row r="2" spans="1:9" ht="16.5" customHeight="1" x14ac:dyDescent="0.25">
      <c r="A2" s="3" t="s">
        <v>225</v>
      </c>
      <c r="B2" s="19"/>
      <c r="C2" s="19"/>
      <c r="D2" s="19"/>
      <c r="E2" s="19"/>
      <c r="F2" s="19"/>
      <c r="G2" s="19"/>
      <c r="H2" s="45"/>
    </row>
    <row r="3" spans="1:9" s="26" customFormat="1" ht="20" x14ac:dyDescent="0.2">
      <c r="A3" s="47" t="s">
        <v>9</v>
      </c>
      <c r="B3" s="88" t="s">
        <v>114</v>
      </c>
      <c r="C3" s="89" t="s">
        <v>113</v>
      </c>
      <c r="D3" s="88" t="s">
        <v>240</v>
      </c>
      <c r="E3" s="89" t="s">
        <v>112</v>
      </c>
      <c r="F3" s="88" t="s">
        <v>241</v>
      </c>
      <c r="G3" s="88" t="s">
        <v>239</v>
      </c>
    </row>
    <row r="4" spans="1:9" x14ac:dyDescent="0.2">
      <c r="A4" s="32" t="s">
        <v>0</v>
      </c>
      <c r="B4" s="32">
        <v>9470916</v>
      </c>
      <c r="C4" s="53">
        <v>24</v>
      </c>
      <c r="D4" s="32">
        <v>11287609</v>
      </c>
      <c r="E4" s="53">
        <v>23</v>
      </c>
      <c r="F4" s="32">
        <v>12752481</v>
      </c>
      <c r="G4" s="32">
        <v>25</v>
      </c>
      <c r="H4" s="29"/>
    </row>
    <row r="5" spans="1:9" x14ac:dyDescent="0.2">
      <c r="A5" s="32" t="s">
        <v>10</v>
      </c>
      <c r="B5" s="32">
        <v>2633121</v>
      </c>
      <c r="C5" s="53">
        <v>10</v>
      </c>
      <c r="D5" s="32">
        <v>2806079</v>
      </c>
      <c r="E5" s="53">
        <v>10</v>
      </c>
      <c r="F5" s="32">
        <v>1971071</v>
      </c>
      <c r="G5" s="32">
        <v>9</v>
      </c>
      <c r="H5" s="29"/>
    </row>
    <row r="6" spans="1:9" x14ac:dyDescent="0.2">
      <c r="A6" s="32" t="s">
        <v>11</v>
      </c>
      <c r="B6" s="32">
        <v>3835554</v>
      </c>
      <c r="C6" s="53">
        <v>31</v>
      </c>
      <c r="D6" s="32">
        <v>3545391</v>
      </c>
      <c r="E6" s="53">
        <v>33</v>
      </c>
      <c r="F6" s="32">
        <v>4634421</v>
      </c>
      <c r="G6" s="32">
        <v>33</v>
      </c>
      <c r="H6" s="29"/>
    </row>
    <row r="7" spans="1:9" x14ac:dyDescent="0.2">
      <c r="A7" s="32" t="s">
        <v>12</v>
      </c>
      <c r="B7" s="32">
        <v>2725796</v>
      </c>
      <c r="C7" s="53">
        <v>34</v>
      </c>
      <c r="D7" s="32">
        <v>3105770</v>
      </c>
      <c r="E7" s="53">
        <v>32</v>
      </c>
      <c r="F7" s="32">
        <v>3278733</v>
      </c>
      <c r="G7" s="32">
        <v>26</v>
      </c>
      <c r="H7" s="29"/>
    </row>
    <row r="8" spans="1:9" x14ac:dyDescent="0.2">
      <c r="A8" s="32" t="s">
        <v>35</v>
      </c>
      <c r="B8" s="32">
        <v>271984</v>
      </c>
      <c r="C8" s="53">
        <v>4</v>
      </c>
      <c r="D8" s="32">
        <v>294282</v>
      </c>
      <c r="E8" s="53">
        <v>5</v>
      </c>
      <c r="F8" s="32">
        <v>347453</v>
      </c>
      <c r="G8" s="32">
        <v>5</v>
      </c>
      <c r="H8" s="29"/>
    </row>
    <row r="9" spans="1:9" x14ac:dyDescent="0.2">
      <c r="A9" s="32" t="s">
        <v>34</v>
      </c>
      <c r="B9" s="32">
        <v>1897381</v>
      </c>
      <c r="C9" s="53">
        <v>40</v>
      </c>
      <c r="D9" s="32">
        <v>2169651</v>
      </c>
      <c r="E9" s="53">
        <v>45</v>
      </c>
      <c r="F9" s="32">
        <v>5773899</v>
      </c>
      <c r="G9" s="32">
        <v>40</v>
      </c>
      <c r="H9" s="29"/>
    </row>
    <row r="10" spans="1:9" s="25" customFormat="1" ht="10.5" x14ac:dyDescent="0.25">
      <c r="A10" s="131" t="s">
        <v>14</v>
      </c>
      <c r="B10" s="4">
        <v>20834752</v>
      </c>
      <c r="C10" s="72">
        <v>143</v>
      </c>
      <c r="D10" s="4">
        <v>23208782</v>
      </c>
      <c r="E10" s="72">
        <v>148</v>
      </c>
      <c r="F10" s="4">
        <v>28758058</v>
      </c>
      <c r="G10" s="4">
        <v>138</v>
      </c>
      <c r="H10" s="29"/>
      <c r="I10" s="44"/>
    </row>
    <row r="11" spans="1:9" ht="15.5" customHeight="1" x14ac:dyDescent="0.2">
      <c r="A11" s="70" t="s">
        <v>149</v>
      </c>
    </row>
    <row r="12" spans="1:9" x14ac:dyDescent="0.2">
      <c r="A12" s="70"/>
    </row>
    <row r="13" spans="1:9" x14ac:dyDescent="0.2">
      <c r="A13" s="70"/>
      <c r="B13" s="1"/>
      <c r="C13" s="1"/>
      <c r="D13" s="1"/>
      <c r="E13" s="1"/>
      <c r="F13" s="1"/>
      <c r="G13" s="1"/>
      <c r="H13" s="1"/>
      <c r="I13" s="1"/>
    </row>
    <row r="14" spans="1:9" x14ac:dyDescent="0.2">
      <c r="A14" s="1"/>
      <c r="B14" s="1"/>
      <c r="C14" s="1"/>
      <c r="D14" s="1"/>
      <c r="E14" s="1"/>
      <c r="F14" s="1"/>
      <c r="G14" s="1"/>
      <c r="H14" s="1"/>
      <c r="I14" s="1"/>
    </row>
    <row r="15" spans="1:9" x14ac:dyDescent="0.2">
      <c r="A15" s="1"/>
      <c r="B15" s="1"/>
      <c r="C15" s="1"/>
      <c r="D15" s="1"/>
      <c r="E15" s="1"/>
      <c r="F15" s="1"/>
      <c r="G15" s="1"/>
      <c r="H15" s="1"/>
      <c r="I15" s="1"/>
    </row>
    <row r="16" spans="1:9" ht="11.25" customHeight="1" x14ac:dyDescent="0.2">
      <c r="A16" s="164"/>
      <c r="B16" s="164"/>
      <c r="C16" s="164"/>
      <c r="D16" s="164"/>
      <c r="E16" s="164"/>
      <c r="F16" s="165"/>
      <c r="G16" s="164"/>
      <c r="H16" s="1"/>
      <c r="I16" s="1"/>
    </row>
    <row r="17" spans="1:9" ht="10.5" customHeight="1" x14ac:dyDescent="0.2">
      <c r="A17" s="164"/>
      <c r="B17" s="54"/>
      <c r="C17" s="164"/>
      <c r="D17" s="164"/>
      <c r="E17" s="164"/>
      <c r="F17" s="165"/>
      <c r="G17" s="164"/>
      <c r="H17" s="164"/>
      <c r="I17" s="164"/>
    </row>
    <row r="18" spans="1:9" ht="10.5" x14ac:dyDescent="0.2">
      <c r="A18" s="54"/>
      <c r="B18" s="106"/>
      <c r="C18" s="164"/>
      <c r="D18" s="54"/>
      <c r="E18" s="54"/>
      <c r="F18" s="165"/>
      <c r="G18" s="164"/>
      <c r="H18" s="54"/>
      <c r="I18" s="54"/>
    </row>
    <row r="19" spans="1:9" ht="10.5" x14ac:dyDescent="0.2">
      <c r="A19" s="54"/>
      <c r="B19" s="106"/>
      <c r="C19" s="54"/>
      <c r="D19" s="106"/>
      <c r="E19" s="106"/>
      <c r="F19" s="165"/>
      <c r="G19" s="164"/>
      <c r="H19" s="106"/>
      <c r="I19" s="106"/>
    </row>
    <row r="20" spans="1:9" ht="10.5" x14ac:dyDescent="0.2">
      <c r="A20" s="54"/>
      <c r="B20" s="106"/>
      <c r="C20" s="54"/>
      <c r="D20" s="106"/>
      <c r="E20" s="106"/>
      <c r="F20" s="165"/>
      <c r="G20" s="164"/>
      <c r="H20" s="106"/>
      <c r="I20" s="106"/>
    </row>
    <row r="21" spans="1:9" ht="10.5" x14ac:dyDescent="0.2">
      <c r="A21" s="54"/>
      <c r="B21" s="106"/>
      <c r="C21" s="54"/>
      <c r="D21" s="106"/>
      <c r="E21" s="106"/>
      <c r="F21" s="165"/>
      <c r="G21" s="164"/>
      <c r="H21" s="106"/>
      <c r="I21" s="106"/>
    </row>
    <row r="22" spans="1:9" ht="10.5" x14ac:dyDescent="0.2">
      <c r="A22" s="54"/>
      <c r="B22" s="106"/>
      <c r="C22" s="54"/>
      <c r="D22" s="106"/>
      <c r="E22" s="106"/>
      <c r="F22" s="165"/>
      <c r="G22" s="164"/>
      <c r="H22" s="106"/>
      <c r="I22" s="106"/>
    </row>
    <row r="23" spans="1:9" ht="10.5" x14ac:dyDescent="0.2">
      <c r="A23" s="54"/>
      <c r="B23" s="106"/>
      <c r="C23" s="54"/>
      <c r="D23" s="106"/>
      <c r="E23" s="106"/>
      <c r="F23" s="106"/>
      <c r="G23" s="106"/>
      <c r="H23" s="106"/>
      <c r="I23" s="106"/>
    </row>
    <row r="24" spans="1:9" ht="10.5" x14ac:dyDescent="0.2">
      <c r="A24" s="54"/>
      <c r="B24" s="106"/>
      <c r="C24" s="54"/>
      <c r="D24" s="106"/>
      <c r="E24" s="106"/>
      <c r="F24" s="106"/>
      <c r="G24" s="106"/>
      <c r="H24" s="106"/>
      <c r="I24" s="106"/>
    </row>
    <row r="25" spans="1:9" ht="10.5" x14ac:dyDescent="0.2">
      <c r="A25" s="1"/>
      <c r="B25" s="1"/>
      <c r="C25" s="54"/>
      <c r="D25" s="106"/>
      <c r="E25" s="106"/>
      <c r="F25" s="106"/>
      <c r="G25" s="106"/>
      <c r="H25" s="106"/>
      <c r="I25" s="106"/>
    </row>
    <row r="26" spans="1:9" x14ac:dyDescent="0.2">
      <c r="A26" s="1"/>
      <c r="B26" s="1"/>
      <c r="C26" s="1"/>
      <c r="D26" s="1"/>
      <c r="E26" s="1"/>
      <c r="F26" s="1"/>
      <c r="G26" s="1"/>
      <c r="H26" s="1"/>
      <c r="I26" s="1"/>
    </row>
    <row r="27" spans="1:9" x14ac:dyDescent="0.2">
      <c r="A27" s="1"/>
      <c r="B27" s="1"/>
      <c r="C27" s="1"/>
      <c r="D27" s="1"/>
      <c r="E27" s="1"/>
      <c r="F27" s="1"/>
      <c r="G27" s="1"/>
      <c r="H27" s="1"/>
      <c r="I27" s="1"/>
    </row>
    <row r="28" spans="1:9" x14ac:dyDescent="0.2">
      <c r="A28" s="1"/>
      <c r="B28" s="1"/>
      <c r="C28" s="1"/>
      <c r="D28" s="1"/>
      <c r="E28" s="1"/>
      <c r="F28" s="1"/>
      <c r="G28" s="1"/>
    </row>
    <row r="29" spans="1:9" x14ac:dyDescent="0.2">
      <c r="A29" s="1"/>
      <c r="B29" s="1"/>
      <c r="C29" s="1"/>
      <c r="D29" s="1"/>
      <c r="E29" s="1"/>
      <c r="F29" s="1"/>
      <c r="G29" s="1"/>
    </row>
    <row r="30" spans="1:9" x14ac:dyDescent="0.2">
      <c r="A30" s="1"/>
      <c r="B30" s="1"/>
      <c r="C30" s="1"/>
      <c r="D30" s="1"/>
      <c r="E30" s="1"/>
      <c r="F30" s="1"/>
      <c r="G30" s="1"/>
    </row>
  </sheetData>
  <mergeCells count="13">
    <mergeCell ref="A16:A17"/>
    <mergeCell ref="B16:C16"/>
    <mergeCell ref="D16:E16"/>
    <mergeCell ref="F16:G16"/>
    <mergeCell ref="C17:C18"/>
    <mergeCell ref="D17:E17"/>
    <mergeCell ref="F17:G17"/>
    <mergeCell ref="F22:G22"/>
    <mergeCell ref="H17:I17"/>
    <mergeCell ref="F18:G18"/>
    <mergeCell ref="F19:G19"/>
    <mergeCell ref="F20:G20"/>
    <mergeCell ref="F21:G21"/>
  </mergeCells>
  <hyperlinks>
    <hyperlink ref="A11" location="Innehåll!A1" display="Tillbaka till innehållsförteckning" xr:uid="{03E6844D-5126-42AD-AEDB-D3F43DB3F963}"/>
  </hyperlink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Kalkylblad</vt:lpstr>
      </vt:variant>
      <vt:variant>
        <vt:i4>36</vt:i4>
      </vt:variant>
    </vt:vector>
  </HeadingPairs>
  <TitlesOfParts>
    <vt:vector size="36" baseType="lpstr">
      <vt:lpstr>Innehåll</vt:lpstr>
      <vt:lpstr>F1</vt:lpstr>
      <vt:lpstr>T1</vt:lpstr>
      <vt:lpstr>T2</vt:lpstr>
      <vt:lpstr>T3</vt:lpstr>
      <vt:lpstr>F2</vt:lpstr>
      <vt:lpstr>F3</vt:lpstr>
      <vt:lpstr>T4</vt:lpstr>
      <vt:lpstr>T5</vt:lpstr>
      <vt:lpstr>T6</vt:lpstr>
      <vt:lpstr>T7</vt:lpstr>
      <vt:lpstr>T8</vt:lpstr>
      <vt:lpstr>F4</vt:lpstr>
      <vt:lpstr>F5</vt:lpstr>
      <vt:lpstr>F6</vt:lpstr>
      <vt:lpstr>F7</vt:lpstr>
      <vt:lpstr>T9</vt:lpstr>
      <vt:lpstr>T10</vt:lpstr>
      <vt:lpstr>F8</vt:lpstr>
      <vt:lpstr>T11</vt:lpstr>
      <vt:lpstr>T12</vt:lpstr>
      <vt:lpstr>T13</vt:lpstr>
      <vt:lpstr>T14</vt:lpstr>
      <vt:lpstr>T15</vt:lpstr>
      <vt:lpstr>T16</vt:lpstr>
      <vt:lpstr>T17</vt:lpstr>
      <vt:lpstr>T18</vt:lpstr>
      <vt:lpstr>T19</vt:lpstr>
      <vt:lpstr>T20</vt:lpstr>
      <vt:lpstr>T21</vt:lpstr>
      <vt:lpstr>T22</vt:lpstr>
      <vt:lpstr>T23</vt:lpstr>
      <vt:lpstr>T24</vt:lpstr>
      <vt:lpstr>T25</vt:lpstr>
      <vt:lpstr>T26</vt:lpstr>
      <vt:lpstr>T27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Moa Olin</dc:creator>
  <cp:lastModifiedBy>Erik Westin</cp:lastModifiedBy>
  <dcterms:created xsi:type="dcterms:W3CDTF">2020-06-25T12:12:02Z</dcterms:created>
  <dcterms:modified xsi:type="dcterms:W3CDTF">2023-06-13T14:33:45Z</dcterms:modified>
</cp:coreProperties>
</file>